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tabRatio="788"/>
  </bookViews>
  <sheets>
    <sheet name="主材价格表 " sheetId="10" r:id="rId1"/>
  </sheets>
  <definedNames>
    <definedName name="_xlnm._FilterDatabase" localSheetId="0" hidden="1">'主材价格表 '!$A$1:$K$198</definedName>
    <definedName name="_xlnm.Print_Titles" localSheetId="0">'主材价格表 '!$1:$4</definedName>
  </definedNames>
  <calcPr calcId="144525"/>
</workbook>
</file>

<file path=xl/sharedStrings.xml><?xml version="1.0" encoding="utf-8"?>
<sst xmlns="http://schemas.openxmlformats.org/spreadsheetml/2006/main" count="756" uniqueCount="291">
  <si>
    <t>龙岩市本级财政投资建设项目缺项材料选用定价审批表</t>
  </si>
  <si>
    <t>项目   基本   情况</t>
  </si>
  <si>
    <t>立项批复项目名称</t>
  </si>
  <si>
    <t>莲花湖安置小区住宅配电工程(二期)</t>
  </si>
  <si>
    <t>立项批复文号</t>
  </si>
  <si>
    <t>项目单位</t>
  </si>
  <si>
    <t>龙岩市莲花湖实业有限公司</t>
  </si>
  <si>
    <t>项目主管部门</t>
  </si>
  <si>
    <t>龙岩市住房和城乡建设局</t>
  </si>
  <si>
    <t>选用价情况</t>
  </si>
  <si>
    <t>序号</t>
  </si>
  <si>
    <t>材料名称</t>
  </si>
  <si>
    <t>规格与相关要求</t>
  </si>
  <si>
    <t>单位</t>
  </si>
  <si>
    <t>数量</t>
  </si>
  <si>
    <t>编制单位询价，不含税材料单价（元）</t>
  </si>
  <si>
    <t>合计（元）</t>
  </si>
  <si>
    <t>单价来源（三家及以上询价单位名称、联系电话、报价情况或其他参考单价依据）</t>
  </si>
  <si>
    <t>项目单位选定小组意见，不含税材料单价（元）</t>
  </si>
  <si>
    <t>备注</t>
  </si>
  <si>
    <t>干式变压器</t>
  </si>
  <si>
    <t>SCB12-800/10  10/0.4KV UK%/6 D,yn11 带有保护外罩</t>
  </si>
  <si>
    <t>台</t>
  </si>
  <si>
    <t>1、福建鸿鼎润微工程建设有限公司“华辰变压器”15080258689；2、 福州天宇电气0591-38262337；3、江西中天伯乐达变压器有限公司39508695789；。具体详见厂家报价书</t>
  </si>
  <si>
    <t>母线桥架TMY-4*(2*（10*100)）+1*（10*100）（变压器至主变进线柜，单线3米）含起始端箱</t>
  </si>
  <si>
    <t>满足设计要求</t>
  </si>
  <si>
    <t>座</t>
  </si>
  <si>
    <t>按近期铜价按理论重量换算</t>
  </si>
  <si>
    <t>密集母线槽TMY-4X2X(100X10)+1x(100X10)（2D3出线柜至2D4出线柜，单线5.5）含起始端箱</t>
  </si>
  <si>
    <t>母线桥TMY-4X(100X10)+1x(80X8)，4米长，含起始端箱</t>
  </si>
  <si>
    <t>G配电室--低压计量柜11DE1，GCK柜，1000x600x2200</t>
  </si>
  <si>
    <t>面</t>
  </si>
  <si>
    <t>1、厦门银禾科技有限公司13959024401；2、杭州之江开关股份有限公司057182867231；3、巨邦集团有限公司0577-6217777；本次预算按杭州之江厂家报价计取</t>
  </si>
  <si>
    <t>G配电室--低压计量柜12DE1，GCK柜，1000x600x2200</t>
  </si>
  <si>
    <t>H配电室--低压计量柜11DE1、12DE1，GCK柜，1000x1000x2200</t>
  </si>
  <si>
    <t>#2开闭所--低压ATS柜，GGD，800*600*2200</t>
  </si>
  <si>
    <t>#5公共配电室--低压ATS柜12DE2－3，GCK，800x1000x2200</t>
  </si>
  <si>
    <t>#6公共配电室--低压ATS柜12DE2－3，GCK，800x1000x2200</t>
  </si>
  <si>
    <t>二期柴油发电机房--低压出线柜FDJ1-3，GCK，600x1000x2200</t>
  </si>
  <si>
    <t>#5公共配电室--低压出线柜11DE2，GCK，800x600x2200</t>
  </si>
  <si>
    <t>#5公共配电室--低压出线柜11DE3，GCK，800x600x2200</t>
  </si>
  <si>
    <t>#5公共配电室--低压出线柜12DE4，GCK，1000x600x2200</t>
  </si>
  <si>
    <t>#6公共配电室--低压出线柜11DE2，GCK，800x600x2200</t>
  </si>
  <si>
    <t>#6公共配电室--低压出线柜11DE3，GCK，800x600x2200</t>
  </si>
  <si>
    <t>#6公共配电室--低压出线柜12DE4，GCK，1000x600x2200</t>
  </si>
  <si>
    <t>G配电室--高压分段柜G5，SF6，375*760*(1500+500)</t>
  </si>
  <si>
    <t>H配电室--高压分段柜G6，SF6，375*760*(1500+500)</t>
  </si>
  <si>
    <t>#2开闭所--高压进线柜1G1、2G1，KYN28-12,800x1500x2300</t>
  </si>
  <si>
    <t>#2开闭所--高压进线柜1G2、2G2，KYN28-12,800x1500x2300</t>
  </si>
  <si>
    <t>#2开闭所--高压母线设备柜1G3、2G3，KYN28-12,800x1500x2300</t>
  </si>
  <si>
    <t>#2开闭所--高压出线柜1G4-9，KYN28-12,800x1500x2300</t>
  </si>
  <si>
    <t>#2开闭所--高压出线柜2G4-9，KYN28-12,800x1500x2300</t>
  </si>
  <si>
    <t>G配电室--高压进线柜（带断路器）G4、G7，SF6，375*760*(1500+500)</t>
  </si>
  <si>
    <t>G配电室--高压柜-备用（带断路器）G3、G8，SF6，375*760*(1500+500)</t>
  </si>
  <si>
    <t>G配电室--高压出线柜G2、G9，SF6，375*760*(1500+500)</t>
  </si>
  <si>
    <t>G配电室--高压PT柜G1、G10，SF6，500*760*(1500+500)</t>
  </si>
  <si>
    <t>G配电室--高压分段隔离柜G6，SF6，375*760*(1500+500)</t>
  </si>
  <si>
    <t>H配电室--高压进线柜（带断路器）G5、G8，SF6，375*760*(1500+500)</t>
  </si>
  <si>
    <t>H配电室--高压柜-备用（带断路器）G4、G9，SF6，375*760*(1500+500)</t>
  </si>
  <si>
    <t>H配电室--高压出线柜G2-3、G10-11，SF6，375*760*(1500+500)</t>
  </si>
  <si>
    <t>H配电室--高压PT柜G1、G12，SF6，500*760*(1500+500)</t>
  </si>
  <si>
    <t>H配电室--高压分段隔离柜G7，SF6，375*760*(1500+500)</t>
  </si>
  <si>
    <t>G配电室--低压进线柜1D1，GCK柜，1000x1000x2200</t>
  </si>
  <si>
    <t>G配电室--低压进线柜2D1，GCK柜，1000x1000x2200</t>
  </si>
  <si>
    <t>G配电室--电容补偿柜1D2、2D2，GCK柜，1000x1000x2200</t>
  </si>
  <si>
    <t>G配电室--低压出线柜1D3，GCK柜，600x1000x2200</t>
  </si>
  <si>
    <t>G配电室--低压出线柜2D3，GCK柜，600x1000x2200</t>
  </si>
  <si>
    <t>G配电室--低压出线柜1D4，GCK柜，600x1000x2200</t>
  </si>
  <si>
    <t>G配电室--低压出线柜2D4，GCK柜，600x1000x2200</t>
  </si>
  <si>
    <t>G配电室--低压母联柜1D5，GCK柜，1000x1000x2200</t>
  </si>
  <si>
    <t>H配电室--低压进线柜1D1、3D1，GCK柜，1000x1000x2200</t>
  </si>
  <si>
    <t>H配电室--低压进线柜2D1、4D1，GCK柜，1000x1000x2200</t>
  </si>
  <si>
    <t>H配电室--电容补偿柜1D2、2D2、3D2、4D2，GCK柜，1000x1000x2200</t>
  </si>
  <si>
    <t>H配电室--低压出线柜3D3、4D3，GCK柜，600x1000x2200</t>
  </si>
  <si>
    <t>H配电室--低压出线柜1D3、2D4，GCK柜，600x1000x2200</t>
  </si>
  <si>
    <t>H配电室--低压出线柜1D4，GCK柜，600x1000x2200</t>
  </si>
  <si>
    <t>H配电室--低压出线柜2D3，GCK柜，600x1000x2200</t>
  </si>
  <si>
    <t>H配电室--低压母联柜1D5、3D5，GCK柜，1000x1000x2200</t>
  </si>
  <si>
    <t>H配电室--低压出线柜3D4、4D4，GCK柜，600x1000x2200</t>
  </si>
  <si>
    <t>户外应急电源快速对接箱KJX1，600*300*1000，户外壁挂式</t>
  </si>
  <si>
    <t>户外落地配电箱（含开关）1进5出</t>
  </si>
  <si>
    <t>户外落地表箱（三相带互感器）1表箱</t>
  </si>
  <si>
    <t>户外表箱（三相）1表箱</t>
  </si>
  <si>
    <t>户内配电箱（含开关）1进2出</t>
  </si>
  <si>
    <t>户内配电箱（含开关）1进3出</t>
  </si>
  <si>
    <t>户内配电箱（含开关）1进4出</t>
  </si>
  <si>
    <t>户内配电箱（含开关）1进5出</t>
  </si>
  <si>
    <t>户内配电箱（含开关）1进6出</t>
  </si>
  <si>
    <t>户内表箱（单相）12表箱，含智能开关</t>
  </si>
  <si>
    <t>户内表箱（单相）9表箱，含智能开关</t>
  </si>
  <si>
    <t>户内表箱（单相）4表箱，含智能开关</t>
  </si>
  <si>
    <t>户内表箱（三相）4表箱，含智能开关</t>
  </si>
  <si>
    <t>户内表箱（三相）2表箱，含智能开关</t>
  </si>
  <si>
    <t>检修电源箱</t>
  </si>
  <si>
    <t>照明分电箱</t>
  </si>
  <si>
    <t>CM1</t>
  </si>
  <si>
    <t>风机分电箱</t>
  </si>
  <si>
    <t>CM2</t>
  </si>
  <si>
    <t>风机控制箱CM4（含温控）</t>
  </si>
  <si>
    <t>风机强启箱（采用不锈钢加挂锁环）</t>
  </si>
  <si>
    <t>直流电源系统</t>
  </si>
  <si>
    <t>组1面屏220V,100AH，电池（100AH-12V,18节）、输出DC48V-4路、输出AC220V-10路</t>
  </si>
  <si>
    <t>组1面屏48V,40AH，电池（40AH-12V,18节）、输出DC48V-8路、输出AC220V-6路</t>
  </si>
  <si>
    <t>智能监控系统</t>
  </si>
  <si>
    <t>包含采集前置机、网络摄像机、云台球机、水浸传感器等整套设备</t>
  </si>
  <si>
    <t>套</t>
  </si>
  <si>
    <t>光纤配线单元</t>
  </si>
  <si>
    <t>72芯（满配）安装于19英寸机柜</t>
  </si>
  <si>
    <t>个</t>
  </si>
  <si>
    <t>1、可若瑞娜电气有限公司13860201229，3194元/台；2、国电南京自动化股份有限公司13951864379，3344元/台；3、福建省瑞盛电力科技有限公司13255055821，3013元/台。</t>
  </si>
  <si>
    <t>标准19英寸通信机柜</t>
  </si>
  <si>
    <t>2200*600*600，2200*600*600，颜色Z44，含绕纤单元》4U，含层板》4块；网孔门、含防尘网、前门单开、后门双开、含直流48VPDU单元（2进（16A）8出（10A））</t>
  </si>
  <si>
    <t>1、可若瑞娜电气有限公司13860201229，7110元/台；2、国电南京自动化股份有限公司13951864379，7385元/台；3、福建省瑞盛电力科技有限公司13255055821，7752元/台。</t>
  </si>
  <si>
    <t xml:space="preserve">二层工业级交换机  </t>
  </si>
  <si>
    <t>端口数量：百兆电》6，千兆光》3，光模块满配、DC48V</t>
  </si>
  <si>
    <t>1、可若瑞娜电气有限公司13860201229，3500元/台；2、国电南京自动化股份有限公司13951864379，4912元/台；3、福建省瑞盛电力科技有限公司13255055821，4425元/台。</t>
  </si>
  <si>
    <t>远动柜</t>
  </si>
  <si>
    <t>含公共通信单元（与DMS主站通信）、公用测控单元、线损模块</t>
  </si>
  <si>
    <t>1、可若瑞娜电气有限公司13860201229，30302元/台；2、国电南京自动化股份有限公司13951864379，42141元/台；3、福建省瑞盛电力科技有限公司13255055821，37965元/台。</t>
  </si>
  <si>
    <t>T8一体LED灯2*20W</t>
  </si>
  <si>
    <t>1、福州永利达照明科技有限公司 ，13305002705；2、福建辉盾照明电器有限公司0591-87959953；3、福建利惠照明电器有限公司18965900733。具体详见厂家报价书</t>
  </si>
  <si>
    <t>安全出口标志灯，墙壁式</t>
  </si>
  <si>
    <t>T8一体LED灯2*20W，壁装</t>
  </si>
  <si>
    <t>吸顶灯，40W</t>
  </si>
  <si>
    <t>LED灯(不带应急功能)</t>
  </si>
  <si>
    <t>LED灯(不带应急功能),40W</t>
  </si>
  <si>
    <t>双管荧光灯2*20W，壁装</t>
  </si>
  <si>
    <t>应急灯，10小时电池,10W</t>
  </si>
  <si>
    <t>灯具吊杆</t>
  </si>
  <si>
    <t>Φ15</t>
  </si>
  <si>
    <t>根</t>
  </si>
  <si>
    <t>行程开关KX-111</t>
  </si>
  <si>
    <t>市场询价</t>
  </si>
  <si>
    <t>翘板式双联双控暗开关</t>
  </si>
  <si>
    <t>250V 10A</t>
  </si>
  <si>
    <t>2023.5月龙岩新罗区信息价</t>
  </si>
  <si>
    <t>防水防溅电子式延时明开关</t>
  </si>
  <si>
    <t>四极插座</t>
  </si>
  <si>
    <t>380V 10A</t>
  </si>
  <si>
    <t>单相三孔二孔明插座</t>
  </si>
  <si>
    <t>热镀锌-50*5</t>
  </si>
  <si>
    <t>m</t>
  </si>
  <si>
    <t>理论重量*镀锌型钢=1.96*5.344=10.47元/米</t>
  </si>
  <si>
    <t>室内铜芯电力电缆敷设</t>
  </si>
  <si>
    <t>ZC-YJV22-8.7/15KV-3*70</t>
  </si>
  <si>
    <t>南平太阳18605979711、远东电缆18861777837、青岛汉缆18561608177。具体详见厂家报价书</t>
  </si>
  <si>
    <t>ZC-YJV22-8.7/15KV-3*150</t>
  </si>
  <si>
    <t>ZC-YJV22-10KV-3×400</t>
  </si>
  <si>
    <t>(WDZ-YJY23-1-4*50+1*25mm2)</t>
  </si>
  <si>
    <t>(WDZC-YJY23-4*25+1*16mm2)</t>
  </si>
  <si>
    <t>(WDZC-YJY23-4*35+1*16mm2)</t>
  </si>
  <si>
    <t>(WDZC-YJY23-4*70+1*35mm2)</t>
  </si>
  <si>
    <t>(WDZC-YJY23-4*95+1*50mm2)</t>
  </si>
  <si>
    <t>(WDZC-YJY23-4*150+1*95mm2)</t>
  </si>
  <si>
    <t>南平太阳18605979711、远东电缆18861777837、青岛汉缆18561608177，具体详见厂家报价书</t>
  </si>
  <si>
    <t>(WDZC-YJY23-4*240+1*120mm2)</t>
  </si>
  <si>
    <t>(BTTZ-4X240mm2)</t>
  </si>
  <si>
    <t>(ZC-YJV22-1-5*16mm2)</t>
  </si>
  <si>
    <t>(YJV22-1-5*16mm2)</t>
  </si>
  <si>
    <t>2023.5月龙岩新罗区信息价价格*1.05</t>
  </si>
  <si>
    <t>控制电缆</t>
  </si>
  <si>
    <t>KVVP2/22-450/750-4×2.5</t>
  </si>
  <si>
    <t>KVVP2/22-450/750-4×4</t>
  </si>
  <si>
    <t>KVVP2/22-450/750-10×1.5</t>
  </si>
  <si>
    <t>1KV户内热缩电缆头配WDZ-YJY23-0.6/1KV-4*50+1*25mm2</t>
  </si>
  <si>
    <t>五芯电力电缆头制作安装</t>
  </si>
  <si>
    <t>2022年厦门市建设工程材料市场综合价格</t>
  </si>
  <si>
    <t>1KV户内热缩电缆头配WDZC-YJY23-4*25+1*16mm2</t>
  </si>
  <si>
    <t>1KV户内热缩电缆头配WDZC-YJY23-4*35+1*16mm2</t>
  </si>
  <si>
    <t>1KV户内热缩电缆头配</t>
  </si>
  <si>
    <t>BTTZ-4X240mm2</t>
  </si>
  <si>
    <t>10KV户内铜芯电缆终端冷缩头</t>
  </si>
  <si>
    <t>1KV户内热缩电缆头配WDZC-YJY23-4*240+1*120mm2</t>
  </si>
  <si>
    <t>1KV户内热缩电缆头配WDZC-YJY23-4*150+1*70mm2</t>
  </si>
  <si>
    <t>1KV户内热缩电缆头配WDZC-YJY23-4*70+1*35mm2</t>
  </si>
  <si>
    <t>1KV户内热缩电缆头配WDZC-YJY23-4*95+1*50mm2</t>
  </si>
  <si>
    <t>户外热缩式电缆终端头</t>
  </si>
  <si>
    <t>户外热缩式电缆中间接头</t>
  </si>
  <si>
    <t>防火电缆桥架</t>
  </si>
  <si>
    <t>100×50</t>
  </si>
  <si>
    <t>2023.5月龙岩新罗区信息价*1.1</t>
  </si>
  <si>
    <t>钢制防火桥架</t>
  </si>
  <si>
    <t>200×150</t>
  </si>
  <si>
    <t>300×150</t>
  </si>
  <si>
    <t>400×150</t>
  </si>
  <si>
    <t>500×150</t>
  </si>
  <si>
    <t>600×200</t>
  </si>
  <si>
    <t>800×200</t>
  </si>
  <si>
    <t>1000×200</t>
  </si>
  <si>
    <t>钢制桥架</t>
  </si>
  <si>
    <t>50×50</t>
  </si>
  <si>
    <t>2023.5月龙岩新罗区信息价价格换算</t>
  </si>
  <si>
    <t>成品电缆桥架支撑架</t>
  </si>
  <si>
    <t>t</t>
  </si>
  <si>
    <t>1、福建龙岩三龙贸易有限公司,13605926540；2、福建龙岩金亿贸易有限公司,13607512912；3、龙岩市腾亿贸易发展有限公司15959708697。具体详见厂家报价书</t>
  </si>
  <si>
    <t>阻燃管HDPE保护管</t>
  </si>
  <si>
    <t>DN32mm</t>
  </si>
  <si>
    <t>2023年5月份厦门信息价</t>
  </si>
  <si>
    <t>光缆</t>
  </si>
  <si>
    <t>GYFTZY-36B1，非金属防鼠咬</t>
  </si>
  <si>
    <t>跳纤</t>
  </si>
  <si>
    <t>FC-PC，双头，2m</t>
  </si>
  <si>
    <t>条</t>
  </si>
  <si>
    <t>尾纤</t>
  </si>
  <si>
    <t>10m单头</t>
  </si>
  <si>
    <t xml:space="preserve">MPP电力电缆保护管 </t>
  </si>
  <si>
    <t>内径150×12厚</t>
  </si>
  <si>
    <t>按2023年国家电网公司交易平台采购价</t>
  </si>
  <si>
    <t>内径100×12厚</t>
  </si>
  <si>
    <t xml:space="preserve">mpp管枕 </t>
  </si>
  <si>
    <t xml:space="preserve">DN150 </t>
  </si>
  <si>
    <t>副</t>
  </si>
  <si>
    <t>国网公司报价3/副</t>
  </si>
  <si>
    <t xml:space="preserve">DN100 </t>
  </si>
  <si>
    <t>国网公司报价2.5/副</t>
  </si>
  <si>
    <t>五防重型铸铁盖板</t>
  </si>
  <si>
    <t>750x1500</t>
  </si>
  <si>
    <t>国网公司报价2354/套</t>
  </si>
  <si>
    <t>分体式空调机，工业级3P空调(三相电)</t>
  </si>
  <si>
    <t>1、龙岩市建辉电器设备有限公司18959498348,12960元/台；2、龙岩市新丽都电气有限公司15860160698,12600元/台；3、龙岩市兴春风贸易有限公司13806988055,12300元/台</t>
  </si>
  <si>
    <t>轴流式通风机</t>
  </si>
  <si>
    <t>5号轴流风机风量4150m3/h，风压11.6mmH2O，4页片，叶片角度15°，转速1410转/min，配JO 2-11-4型电动机（功率0.6kW）</t>
  </si>
  <si>
    <t>1、福州市台江区华达机电设备供应站13805004499,1361元/台；2、漳州市鹭江消防器材有限公司13605018790,1250元/台；3、福建华涞环保科技有限公司13806935249,1100元/台</t>
  </si>
  <si>
    <t>百叶风口</t>
  </si>
  <si>
    <t>1、福建龙岩三龙贸易有限公司,13605926540 35元/个；2、福建龙岩金亿贸易有限公司,13607512912 40元/个；3、龙岩市腾亿贸易发展有限公司15959708697 38元/个。</t>
  </si>
  <si>
    <t>LC7.5泡沫混凝土</t>
  </si>
  <si>
    <t>m3</t>
  </si>
  <si>
    <t>1、福建省华龙建材（集团）有限公司0597-2773355，538元/m3；
2、建友混凝土有限公司0597-2966332，521元/m3；
3、鑫港商品混凝土公司0597-2398006，537.4元/m3</t>
  </si>
  <si>
    <t>以下装置性材料为含税综合单价</t>
  </si>
  <si>
    <t>站名牌 50*35cm不锈钢板制作，并带有国家电网公司标志</t>
  </si>
  <si>
    <t>块</t>
  </si>
  <si>
    <t>警示牌200*160mm “禁止烟火”</t>
  </si>
  <si>
    <t>警示牌200*160mm “未经许可不得入内”</t>
  </si>
  <si>
    <t>接地端子</t>
  </si>
  <si>
    <t>警示牌200*160mm “必须带安全帽”</t>
  </si>
  <si>
    <t>警示牌200*160mm “注意通风”</t>
  </si>
  <si>
    <t>高压接地短路线，JDX1-10</t>
  </si>
  <si>
    <t>接地线25平;接地线3*1.5+2.5</t>
  </si>
  <si>
    <t>组</t>
  </si>
  <si>
    <t>紧急出口标识牌350*300mm</t>
  </si>
  <si>
    <t>“紧急出口”</t>
  </si>
  <si>
    <t>低压接地短路线，JDX10-25-4-1-0.4接地线25平;接地线4*1.5+2.5</t>
  </si>
  <si>
    <t>模拟图板120*100cm不锈钢板边框，白底红线红字，开关能体现开、合状态</t>
  </si>
  <si>
    <t>标示牌200*160mm</t>
  </si>
  <si>
    <t>“在此工作”</t>
  </si>
  <si>
    <t>“禁止合闸，有人工作”</t>
  </si>
  <si>
    <t>“禁止合闸，线路有人工作”</t>
  </si>
  <si>
    <t>“止步，高压危险”</t>
  </si>
  <si>
    <t>橱柜</t>
  </si>
  <si>
    <t>绝缘凳1.0m</t>
  </si>
  <si>
    <t>水桶</t>
  </si>
  <si>
    <t>簸箕/扫把</t>
  </si>
  <si>
    <t>非凝固型防火泥387g</t>
  </si>
  <si>
    <t>绝缘垫，1平方米/9KG</t>
  </si>
  <si>
    <t>平方</t>
  </si>
  <si>
    <t>高压接地短路线</t>
  </si>
  <si>
    <t>JDX1-10，接地线25平，接地线3*1.5+2.5</t>
  </si>
  <si>
    <t>防火密封胶298ml</t>
  </si>
  <si>
    <t>支</t>
  </si>
  <si>
    <t>电缆专用堵漏剂480</t>
  </si>
  <si>
    <t/>
  </si>
  <si>
    <t>玻璃钢短路器</t>
  </si>
  <si>
    <t>灭火器标识牌，灭火器箱上侧应悬挂灭火器标志牌，并编号注明几支</t>
  </si>
  <si>
    <t>安全围栏（可伸缩式围栏10m*1.2m）</t>
  </si>
  <si>
    <t>张</t>
  </si>
  <si>
    <t>油漆（用于警示线、阻塞线）</t>
  </si>
  <si>
    <t>公斤</t>
  </si>
  <si>
    <t>油漆（用于地面）</t>
  </si>
  <si>
    <t>桌子（非金属时用型）</t>
  </si>
  <si>
    <t>椅子(实用型)</t>
  </si>
  <si>
    <t>把</t>
  </si>
  <si>
    <t>老鼠粘</t>
  </si>
  <si>
    <t>份</t>
  </si>
  <si>
    <t>合闸闭锁电磁铁</t>
  </si>
  <si>
    <t>只</t>
  </si>
  <si>
    <t>高压熔丝</t>
  </si>
  <si>
    <t>XRNP-10 1A</t>
  </si>
  <si>
    <t>XRNT1-10/2A</t>
  </si>
  <si>
    <t>XRNT-12kV/80A</t>
  </si>
  <si>
    <t>二次侧核相器</t>
  </si>
  <si>
    <t>保护装置、直流系统、自动化看板</t>
  </si>
  <si>
    <t>200×230mm(可根据现场平面调整)</t>
  </si>
  <si>
    <t>压板标示、二次空开标示</t>
  </si>
  <si>
    <t>标示尺寸12mm×40mm</t>
  </si>
  <si>
    <t>红点标示</t>
  </si>
  <si>
    <t>φ7mm-φ10mm</t>
  </si>
  <si>
    <t>专家签署意见</t>
  </si>
  <si>
    <t xml:space="preserve">                          
                                                          年      月      日
        </t>
  </si>
  <si>
    <t>签署意见</t>
  </si>
  <si>
    <t xml:space="preserve">  （内容可另附页）
                                                                 单位负责人：（签字、加盖单位公章）
                                                                    年      月      日
        </t>
  </si>
  <si>
    <t>注：不执行工程造价管理机构发布工程造价信息的建筑材料可只提供必要性和技术性认证。</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</si>
</sst>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00"/>
  </numFmts>
  <fonts count="33">
    <font>
      <sz val="11"/>
      <color theme="1"/>
      <name val="宋体"/>
      <charset val="134"/>
      <scheme val="minor"/>
    </font>
    <font>
      <sz val="11"/>
      <name val="宋体"/>
      <charset val="134"/>
    </font>
    <font>
      <sz val="9"/>
      <name val="宋体"/>
      <charset val="134"/>
    </font>
    <font>
      <sz val="10"/>
      <color rgb="FFFF0000"/>
      <name val="Calibri"/>
      <charset val="134"/>
    </font>
    <font>
      <sz val="10"/>
      <color theme="1"/>
      <name val="Calibri"/>
      <charset val="134"/>
    </font>
    <font>
      <sz val="18"/>
      <name val="宋体"/>
      <charset val="134"/>
    </font>
    <font>
      <sz val="9"/>
      <color theme="1"/>
      <name val="宋体"/>
      <charset val="134"/>
    </font>
    <font>
      <sz val="10"/>
      <color theme="1"/>
      <name val="宋体"/>
      <charset val="134"/>
    </font>
    <font>
      <sz val="10"/>
      <color rgb="FFFF0000"/>
      <name val="宋体"/>
      <charset val="134"/>
    </font>
    <font>
      <sz val="9"/>
      <color rgb="FFFF0000"/>
      <name val="宋体"/>
      <charset val="134"/>
    </font>
    <font>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sz val="10"/>
      <name val="Arial"/>
      <charset val="134"/>
    </font>
    <font>
      <i/>
      <sz val="11"/>
      <color rgb="FF7F7F7F"/>
      <name val="宋体"/>
      <charset val="0"/>
      <scheme val="minor"/>
    </font>
    <font>
      <b/>
      <sz val="15"/>
      <color theme="3"/>
      <name val="宋体"/>
      <charset val="134"/>
      <scheme val="minor"/>
    </font>
    <font>
      <sz val="12"/>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theme="1"/>
      <name val="Calibri"/>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13"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xf numFmtId="0" fontId="21" fillId="0" borderId="0" applyNumberFormat="0" applyFill="0" applyBorder="0" applyAlignment="0" applyProtection="0">
      <alignment vertical="center"/>
    </xf>
    <xf numFmtId="0" fontId="22" fillId="0" borderId="14" applyNumberFormat="0" applyFill="0" applyAlignment="0" applyProtection="0">
      <alignment vertical="center"/>
    </xf>
    <xf numFmtId="0" fontId="23" fillId="0" borderId="0">
      <alignment vertical="center"/>
    </xf>
    <xf numFmtId="0" fontId="24" fillId="0" borderId="14" applyNumberFormat="0" applyFill="0" applyAlignment="0" applyProtection="0">
      <alignment vertical="center"/>
    </xf>
    <xf numFmtId="0" fontId="14" fillId="9" borderId="0" applyNumberFormat="0" applyBorder="0" applyAlignment="0" applyProtection="0">
      <alignment vertical="center"/>
    </xf>
    <xf numFmtId="0" fontId="17" fillId="0" borderId="15" applyNumberFormat="0" applyFill="0" applyAlignment="0" applyProtection="0">
      <alignment vertical="center"/>
    </xf>
    <xf numFmtId="0" fontId="14" fillId="10" borderId="0" applyNumberFormat="0" applyBorder="0" applyAlignment="0" applyProtection="0">
      <alignment vertical="center"/>
    </xf>
    <xf numFmtId="0" fontId="25" fillId="11" borderId="16" applyNumberFormat="0" applyAlignment="0" applyProtection="0">
      <alignment vertical="center"/>
    </xf>
    <xf numFmtId="0" fontId="26" fillId="11" borderId="12" applyNumberFormat="0" applyAlignment="0" applyProtection="0">
      <alignment vertical="center"/>
    </xf>
    <xf numFmtId="0" fontId="27" fillId="12" borderId="17"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8" fillId="0" borderId="18" applyNumberFormat="0" applyFill="0" applyAlignment="0" applyProtection="0">
      <alignment vertical="center"/>
    </xf>
    <xf numFmtId="0" fontId="29" fillId="0" borderId="19" applyNumberFormat="0" applyFill="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32" fillId="0" borderId="0"/>
    <xf numFmtId="0" fontId="23" fillId="0" borderId="0"/>
  </cellStyleXfs>
  <cellXfs count="72">
    <xf numFmtId="0" fontId="0" fillId="0" borderId="0" xfId="0">
      <alignment vertical="center"/>
    </xf>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Alignment="1">
      <alignment vertical="center" wrapText="1"/>
    </xf>
    <xf numFmtId="0" fontId="3" fillId="0" borderId="0" xfId="51" applyFont="1" applyFill="1" applyAlignment="1"/>
    <xf numFmtId="0" fontId="4" fillId="0" borderId="0" xfId="51" applyFont="1" applyFill="1" applyAlignment="1"/>
    <xf numFmtId="0" fontId="4" fillId="0" borderId="1" xfId="51" applyFont="1" applyFill="1" applyBorder="1" applyAlignment="1"/>
    <xf numFmtId="0" fontId="1" fillId="0" borderId="0" xfId="0" applyFont="1" applyFill="1" applyAlignment="1">
      <alignment vertical="center" wrapText="1"/>
    </xf>
    <xf numFmtId="0" fontId="1" fillId="0" borderId="0" xfId="0" applyFont="1" applyFill="1" applyAlignment="1">
      <alignment horizontal="center" vertical="center" wrapText="1"/>
    </xf>
    <xf numFmtId="176" fontId="1" fillId="0" borderId="0" xfId="0" applyNumberFormat="1" applyFont="1" applyFill="1" applyAlignment="1">
      <alignment horizontal="center" vertical="center" wrapText="1"/>
    </xf>
    <xf numFmtId="0" fontId="1" fillId="0" borderId="0" xfId="0" applyFont="1" applyFill="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176" fontId="5"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176" fontId="2" fillId="0" borderId="1"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6" fillId="0" borderId="1" xfId="51" applyNumberFormat="1" applyFont="1" applyBorder="1" applyAlignment="1">
      <alignment horizontal="center" vertical="center" wrapText="1"/>
    </xf>
    <xf numFmtId="0" fontId="6" fillId="0" borderId="1" xfId="51" applyNumberFormat="1" applyFont="1" applyBorder="1" applyAlignment="1">
      <alignment horizontal="left" vertical="center" wrapText="1"/>
    </xf>
    <xf numFmtId="178" fontId="6" fillId="0" borderId="1" xfId="51" applyNumberFormat="1" applyFont="1" applyBorder="1" applyAlignment="1">
      <alignment horizontal="center" vertical="center" wrapText="1" shrinkToFit="1"/>
    </xf>
    <xf numFmtId="2" fontId="6" fillId="0" borderId="1" xfId="51" applyNumberFormat="1" applyFont="1" applyBorder="1" applyAlignment="1">
      <alignment horizontal="center" vertical="center" wrapText="1" shrinkToFit="1"/>
    </xf>
    <xf numFmtId="0" fontId="6" fillId="0" borderId="1" xfId="51" applyNumberFormat="1" applyFont="1" applyFill="1" applyBorder="1" applyAlignment="1">
      <alignment horizontal="left" vertical="center" wrapText="1"/>
    </xf>
    <xf numFmtId="0" fontId="6" fillId="0" borderId="1" xfId="51" applyNumberFormat="1" applyFont="1" applyFill="1" applyBorder="1" applyAlignment="1">
      <alignment horizontal="center" vertical="center" wrapText="1"/>
    </xf>
    <xf numFmtId="178" fontId="6" fillId="0" borderId="1" xfId="51" applyNumberFormat="1" applyFont="1" applyFill="1" applyBorder="1" applyAlignment="1">
      <alignment horizontal="center" vertical="center" wrapText="1" shrinkToFit="1"/>
    </xf>
    <xf numFmtId="177" fontId="2" fillId="0" borderId="1" xfId="0" applyNumberFormat="1" applyFont="1" applyFill="1" applyBorder="1" applyAlignment="1">
      <alignment horizontal="center" vertical="center" wrapText="1"/>
    </xf>
    <xf numFmtId="0" fontId="7" fillId="0" borderId="3" xfId="51" applyFont="1" applyFill="1" applyBorder="1" applyAlignment="1">
      <alignment horizontal="center" vertical="center" wrapText="1"/>
    </xf>
    <xf numFmtId="0" fontId="7" fillId="0" borderId="1" xfId="51" applyNumberFormat="1" applyFont="1" applyFill="1" applyBorder="1" applyAlignment="1">
      <alignment horizontal="left" vertical="center" wrapText="1"/>
    </xf>
    <xf numFmtId="0" fontId="7" fillId="0" borderId="1" xfId="51" applyNumberFormat="1" applyFont="1" applyFill="1" applyBorder="1" applyAlignment="1">
      <alignment horizontal="center" vertical="center" wrapText="1"/>
    </xf>
    <xf numFmtId="178" fontId="7" fillId="0" borderId="1" xfId="51" applyNumberFormat="1" applyFont="1" applyFill="1" applyBorder="1" applyAlignment="1">
      <alignment horizontal="center" vertical="center" wrapText="1" shrinkToFit="1"/>
    </xf>
    <xf numFmtId="0" fontId="7" fillId="0" borderId="2" xfId="51" applyFont="1" applyFill="1" applyBorder="1" applyAlignment="1">
      <alignment horizontal="center" vertical="center" wrapText="1"/>
    </xf>
    <xf numFmtId="0" fontId="7" fillId="0" borderId="1" xfId="0" applyFont="1" applyFill="1" applyBorder="1" applyAlignment="1">
      <alignment horizontal="left" vertical="center" wrapText="1"/>
    </xf>
    <xf numFmtId="1" fontId="7" fillId="0" borderId="1" xfId="51" applyNumberFormat="1" applyFont="1" applyFill="1" applyBorder="1" applyAlignment="1">
      <alignment horizontal="center" vertical="center" wrapText="1" shrinkToFit="1"/>
    </xf>
    <xf numFmtId="0" fontId="8" fillId="0" borderId="1" xfId="51" applyFont="1" applyFill="1" applyBorder="1" applyAlignment="1"/>
    <xf numFmtId="0" fontId="7" fillId="0" borderId="1" xfId="51" applyFont="1" applyFill="1" applyBorder="1" applyAlignment="1"/>
    <xf numFmtId="178" fontId="9" fillId="0" borderId="1" xfId="51" applyNumberFormat="1" applyFont="1" applyBorder="1" applyAlignment="1">
      <alignment horizontal="center" vertical="center" wrapText="1" shrinkToFit="1"/>
    </xf>
    <xf numFmtId="0" fontId="9" fillId="0" borderId="1" xfId="0" applyFont="1" applyFill="1" applyBorder="1" applyAlignment="1">
      <alignment horizontal="center" vertical="center" wrapText="1"/>
    </xf>
    <xf numFmtId="178" fontId="9" fillId="0" borderId="1" xfId="51" applyNumberFormat="1" applyFont="1" applyFill="1" applyBorder="1" applyAlignment="1">
      <alignment horizontal="center" vertical="center" wrapText="1" shrinkToFit="1"/>
    </xf>
    <xf numFmtId="178" fontId="8" fillId="0" borderId="1" xfId="51" applyNumberFormat="1" applyFont="1" applyFill="1" applyBorder="1" applyAlignment="1">
      <alignment horizontal="center" vertical="center" wrapText="1" shrinkToFit="1"/>
    </xf>
    <xf numFmtId="0" fontId="10" fillId="0" borderId="1" xfId="51" applyFont="1" applyFill="1" applyBorder="1" applyAlignment="1">
      <alignment horizontal="left" vertical="center" wrapText="1"/>
    </xf>
    <xf numFmtId="0" fontId="2" fillId="0" borderId="3" xfId="0" applyFont="1" applyFill="1" applyBorder="1" applyAlignment="1">
      <alignment horizontal="center" vertical="center" wrapText="1"/>
    </xf>
    <xf numFmtId="0" fontId="7" fillId="0" borderId="2" xfId="51" applyNumberFormat="1" applyFont="1" applyFill="1" applyBorder="1" applyAlignment="1">
      <alignment horizontal="left" vertical="center" wrapText="1"/>
    </xf>
    <xf numFmtId="0" fontId="7" fillId="0" borderId="2" xfId="51" applyNumberFormat="1" applyFont="1" applyFill="1" applyBorder="1" applyAlignment="1">
      <alignment horizontal="center" vertical="center" wrapText="1"/>
    </xf>
    <xf numFmtId="178" fontId="7" fillId="0" borderId="2" xfId="51" applyNumberFormat="1" applyFont="1" applyFill="1" applyBorder="1" applyAlignment="1">
      <alignment horizontal="center" vertical="center" wrapText="1" shrinkToFit="1"/>
    </xf>
    <xf numFmtId="2" fontId="6" fillId="0" borderId="2" xfId="51" applyNumberFormat="1" applyFont="1" applyBorder="1" applyAlignment="1">
      <alignment horizontal="center" vertical="center" wrapText="1" shrinkToFit="1"/>
    </xf>
    <xf numFmtId="0" fontId="7" fillId="0" borderId="1" xfId="51" applyFont="1" applyFill="1" applyBorder="1" applyAlignment="1">
      <alignment horizontal="center" vertical="center" wrapText="1"/>
    </xf>
    <xf numFmtId="0" fontId="6" fillId="0" borderId="4" xfId="51" applyNumberFormat="1" applyFont="1" applyBorder="1" applyAlignment="1">
      <alignment horizontal="left" vertical="center" wrapText="1"/>
    </xf>
    <xf numFmtId="0" fontId="6" fillId="0" borderId="5" xfId="51" applyNumberFormat="1" applyFont="1" applyBorder="1" applyAlignment="1">
      <alignment horizontal="left" vertical="center" wrapText="1"/>
    </xf>
    <xf numFmtId="0" fontId="1"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2" fontId="1" fillId="0" borderId="1" xfId="0" applyNumberFormat="1" applyFont="1" applyFill="1" applyBorder="1" applyAlignment="1">
      <alignment horizontal="center" vertical="center" wrapText="1"/>
    </xf>
    <xf numFmtId="0" fontId="1" fillId="0" borderId="6" xfId="0" applyFont="1" applyFill="1" applyBorder="1" applyAlignment="1">
      <alignment horizontal="right" vertical="center" wrapText="1"/>
    </xf>
    <xf numFmtId="0" fontId="1" fillId="0" borderId="7" xfId="0" applyFont="1" applyFill="1" applyBorder="1" applyAlignment="1">
      <alignment horizontal="center" vertical="center" wrapText="1"/>
    </xf>
    <xf numFmtId="176" fontId="1" fillId="0" borderId="7" xfId="0" applyNumberFormat="1" applyFont="1" applyFill="1" applyBorder="1" applyAlignment="1">
      <alignment horizontal="center" vertical="center" wrapText="1"/>
    </xf>
    <xf numFmtId="0" fontId="1" fillId="0" borderId="8" xfId="0" applyFont="1" applyFill="1" applyBorder="1" applyAlignment="1">
      <alignment horizontal="right" vertical="center" wrapText="1"/>
    </xf>
    <xf numFmtId="0" fontId="10" fillId="0" borderId="2" xfId="51" applyFont="1" applyFill="1" applyBorder="1" applyAlignment="1">
      <alignment horizontal="left" vertical="center" wrapText="1"/>
    </xf>
    <xf numFmtId="0" fontId="7" fillId="0" borderId="2" xfId="51" applyFont="1" applyFill="1" applyBorder="1" applyAlignment="1"/>
    <xf numFmtId="0" fontId="6" fillId="0" borderId="5" xfId="51" applyNumberFormat="1" applyFont="1" applyBorder="1" applyAlignment="1">
      <alignment horizontal="center" vertical="center" wrapText="1"/>
    </xf>
    <xf numFmtId="0" fontId="6" fillId="0" borderId="9" xfId="51" applyNumberFormat="1" applyFont="1" applyBorder="1" applyAlignment="1">
      <alignment horizontal="left" vertical="center" wrapText="1"/>
    </xf>
    <xf numFmtId="1" fontId="6" fillId="0" borderId="1" xfId="51" applyNumberFormat="1" applyFont="1" applyBorder="1" applyAlignment="1">
      <alignment horizontal="center" vertical="center" wrapText="1" shrinkToFit="1"/>
    </xf>
    <xf numFmtId="0" fontId="1" fillId="0" borderId="1"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4" xfId="0" applyFont="1" applyFill="1" applyBorder="1" applyAlignment="1">
      <alignment horizontal="right" vertical="center" wrapText="1"/>
    </xf>
    <xf numFmtId="0" fontId="1" fillId="0" borderId="5" xfId="0" applyFont="1" applyFill="1" applyBorder="1" applyAlignment="1">
      <alignment horizontal="center" vertical="center" wrapText="1"/>
    </xf>
    <xf numFmtId="176" fontId="1" fillId="0" borderId="5" xfId="0" applyNumberFormat="1"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right" vertical="center" wrapText="1"/>
    </xf>
    <xf numFmtId="0" fontId="1" fillId="0" borderId="7" xfId="0" applyFont="1" applyFill="1" applyBorder="1" applyAlignment="1">
      <alignment vertical="center" wrapText="1"/>
    </xf>
    <xf numFmtId="0" fontId="1" fillId="0" borderId="5" xfId="0" applyFont="1" applyFill="1" applyBorder="1" applyAlignment="1">
      <alignment horizontal="left" vertical="center" wrapText="1"/>
    </xf>
    <xf numFmtId="0" fontId="1" fillId="0" borderId="9" xfId="0" applyFont="1" applyFill="1" applyBorder="1" applyAlignment="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12" xfId="18"/>
    <cellStyle name="解释性文本" xfId="19" builtinId="53"/>
    <cellStyle name="标题 1" xfId="20" builtinId="16"/>
    <cellStyle name="常规 9" xfId="21"/>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Normal" xfId="51"/>
    <cellStyle name="常规 11" xfId="52"/>
  </cellStyles>
  <tableStyles count="0" defaultTableStyle="TableStyleMedium2"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K198"/>
  <sheetViews>
    <sheetView tabSelected="1" workbookViewId="0">
      <selection activeCell="E138" sqref="E138"/>
    </sheetView>
  </sheetViews>
  <sheetFormatPr defaultColWidth="9" defaultRowHeight="37.95" customHeight="1"/>
  <cols>
    <col min="1" max="1" width="3.10833333333333" style="7" customWidth="1"/>
    <col min="2" max="2" width="4.33333333333333" style="7" customWidth="1"/>
    <col min="3" max="3" width="21.625" style="7" customWidth="1"/>
    <col min="4" max="4" width="31.5" style="7" customWidth="1"/>
    <col min="5" max="5" width="5.225" style="8" customWidth="1"/>
    <col min="6" max="6" width="10.625" style="9" customWidth="1"/>
    <col min="7" max="7" width="10.625" style="8" customWidth="1"/>
    <col min="8" max="8" width="12.25" style="8" customWidth="1"/>
    <col min="9" max="9" width="45.25" style="10" customWidth="1"/>
    <col min="10" max="10" width="11.725" style="8" customWidth="1"/>
    <col min="11" max="11" width="12.1083333333333" style="8" customWidth="1"/>
    <col min="12" max="12" width="9.25" style="7"/>
    <col min="13" max="13" width="13.775" style="7"/>
    <col min="14" max="16384" width="9" style="7"/>
  </cols>
  <sheetData>
    <row r="1" s="1" customFormat="1" customHeight="1" spans="1:11">
      <c r="A1" s="11" t="s">
        <v>0</v>
      </c>
      <c r="B1" s="11"/>
      <c r="C1" s="12"/>
      <c r="D1" s="11"/>
      <c r="E1" s="11"/>
      <c r="F1" s="13"/>
      <c r="G1" s="11"/>
      <c r="H1" s="11"/>
      <c r="I1" s="12"/>
      <c r="J1" s="11"/>
      <c r="K1" s="11"/>
    </row>
    <row r="2" s="2" customFormat="1" customHeight="1" spans="1:11">
      <c r="A2" s="14" t="s">
        <v>1</v>
      </c>
      <c r="B2" s="14" t="s">
        <v>2</v>
      </c>
      <c r="C2" s="15"/>
      <c r="D2" s="14" t="s">
        <v>3</v>
      </c>
      <c r="E2" s="14"/>
      <c r="F2" s="16"/>
      <c r="G2" s="14"/>
      <c r="H2" s="14"/>
      <c r="I2" s="15" t="s">
        <v>4</v>
      </c>
      <c r="J2" s="14"/>
      <c r="K2" s="14"/>
    </row>
    <row r="3" s="2" customFormat="1" ht="40.95" customHeight="1" spans="1:11">
      <c r="A3" s="14"/>
      <c r="B3" s="14" t="s">
        <v>5</v>
      </c>
      <c r="C3" s="15"/>
      <c r="D3" s="14" t="s">
        <v>6</v>
      </c>
      <c r="E3" s="14"/>
      <c r="F3" s="16"/>
      <c r="G3" s="14"/>
      <c r="H3" s="14"/>
      <c r="I3" s="15" t="s">
        <v>7</v>
      </c>
      <c r="J3" s="14" t="s">
        <v>8</v>
      </c>
      <c r="K3" s="14"/>
    </row>
    <row r="4" s="2" customFormat="1" ht="76" customHeight="1" spans="1:11">
      <c r="A4" s="14" t="s">
        <v>9</v>
      </c>
      <c r="B4" s="14" t="s">
        <v>10</v>
      </c>
      <c r="C4" s="14" t="s">
        <v>11</v>
      </c>
      <c r="D4" s="14" t="s">
        <v>12</v>
      </c>
      <c r="E4" s="14" t="s">
        <v>13</v>
      </c>
      <c r="F4" s="16" t="s">
        <v>14</v>
      </c>
      <c r="G4" s="14" t="s">
        <v>15</v>
      </c>
      <c r="H4" s="14" t="s">
        <v>16</v>
      </c>
      <c r="I4" s="15" t="s">
        <v>17</v>
      </c>
      <c r="J4" s="14" t="s">
        <v>18</v>
      </c>
      <c r="K4" s="14" t="s">
        <v>19</v>
      </c>
    </row>
    <row r="5" s="3" customFormat="1" ht="53" customHeight="1" spans="1:11">
      <c r="A5" s="17"/>
      <c r="B5" s="18">
        <v>1</v>
      </c>
      <c r="C5" s="19" t="s">
        <v>20</v>
      </c>
      <c r="D5" s="19" t="s">
        <v>21</v>
      </c>
      <c r="E5" s="18" t="s">
        <v>22</v>
      </c>
      <c r="F5" s="20">
        <v>6</v>
      </c>
      <c r="G5" s="20">
        <v>122407</v>
      </c>
      <c r="H5" s="21">
        <f>F5*G5</f>
        <v>734442</v>
      </c>
      <c r="I5" s="15" t="s">
        <v>23</v>
      </c>
      <c r="J5" s="14">
        <v>110000</v>
      </c>
      <c r="K5" s="14"/>
    </row>
    <row r="6" s="3" customFormat="1" ht="53" customHeight="1" spans="1:11">
      <c r="A6" s="17"/>
      <c r="B6" s="18">
        <v>2</v>
      </c>
      <c r="C6" s="19" t="s">
        <v>24</v>
      </c>
      <c r="D6" s="19" t="s">
        <v>25</v>
      </c>
      <c r="E6" s="18" t="s">
        <v>26</v>
      </c>
      <c r="F6" s="20">
        <v>6</v>
      </c>
      <c r="G6" s="20">
        <v>23185</v>
      </c>
      <c r="H6" s="21">
        <f>F6*G6</f>
        <v>139110</v>
      </c>
      <c r="I6" s="15" t="s">
        <v>27</v>
      </c>
      <c r="J6" s="14">
        <v>19820</v>
      </c>
      <c r="K6" s="14"/>
    </row>
    <row r="7" s="3" customFormat="1" ht="53" customHeight="1" spans="1:11">
      <c r="A7" s="17"/>
      <c r="B7" s="18">
        <v>3</v>
      </c>
      <c r="C7" s="19" t="s">
        <v>28</v>
      </c>
      <c r="D7" s="19" t="s">
        <v>25</v>
      </c>
      <c r="E7" s="18" t="s">
        <v>26</v>
      </c>
      <c r="F7" s="20">
        <v>1</v>
      </c>
      <c r="G7" s="20">
        <v>42806</v>
      </c>
      <c r="H7" s="21">
        <f t="shared" ref="H7:H38" si="0">F7*G7</f>
        <v>42806</v>
      </c>
      <c r="I7" s="15" t="s">
        <v>27</v>
      </c>
      <c r="J7" s="14">
        <v>35844</v>
      </c>
      <c r="K7" s="14"/>
    </row>
    <row r="8" s="3" customFormat="1" ht="53" customHeight="1" spans="1:11">
      <c r="A8" s="17"/>
      <c r="B8" s="18">
        <v>4</v>
      </c>
      <c r="C8" s="19" t="s">
        <v>29</v>
      </c>
      <c r="D8" s="19" t="s">
        <v>25</v>
      </c>
      <c r="E8" s="18" t="s">
        <v>26</v>
      </c>
      <c r="F8" s="20">
        <v>1</v>
      </c>
      <c r="G8" s="20">
        <v>13911</v>
      </c>
      <c r="H8" s="21">
        <f t="shared" si="0"/>
        <v>13911</v>
      </c>
      <c r="I8" s="15" t="s">
        <v>27</v>
      </c>
      <c r="J8" s="14">
        <v>13616</v>
      </c>
      <c r="K8" s="14"/>
    </row>
    <row r="9" s="3" customFormat="1" ht="53" customHeight="1" spans="1:11">
      <c r="A9" s="17"/>
      <c r="B9" s="18">
        <v>5</v>
      </c>
      <c r="C9" s="22" t="s">
        <v>30</v>
      </c>
      <c r="D9" s="19" t="s">
        <v>25</v>
      </c>
      <c r="E9" s="23" t="s">
        <v>31</v>
      </c>
      <c r="F9" s="24">
        <v>1</v>
      </c>
      <c r="G9" s="24">
        <v>40376</v>
      </c>
      <c r="H9" s="21">
        <f t="shared" si="0"/>
        <v>40376</v>
      </c>
      <c r="I9" s="15" t="s">
        <v>32</v>
      </c>
      <c r="J9" s="25">
        <f>G9*0.95</f>
        <v>38357.2</v>
      </c>
      <c r="K9" s="14"/>
    </row>
    <row r="10" s="3" customFormat="1" ht="53" customHeight="1" spans="1:11">
      <c r="A10" s="17"/>
      <c r="B10" s="18">
        <v>6</v>
      </c>
      <c r="C10" s="22" t="s">
        <v>33</v>
      </c>
      <c r="D10" s="19" t="s">
        <v>25</v>
      </c>
      <c r="E10" s="23" t="s">
        <v>31</v>
      </c>
      <c r="F10" s="24">
        <v>1</v>
      </c>
      <c r="G10" s="24">
        <v>38766</v>
      </c>
      <c r="H10" s="21">
        <f t="shared" si="0"/>
        <v>38766</v>
      </c>
      <c r="I10" s="15" t="s">
        <v>32</v>
      </c>
      <c r="J10" s="25">
        <f>G10*0.95</f>
        <v>36827.7</v>
      </c>
      <c r="K10" s="14"/>
    </row>
    <row r="11" s="3" customFormat="1" ht="53" customHeight="1" spans="1:11">
      <c r="A11" s="17"/>
      <c r="B11" s="18">
        <v>7</v>
      </c>
      <c r="C11" s="22" t="s">
        <v>34</v>
      </c>
      <c r="D11" s="19" t="s">
        <v>25</v>
      </c>
      <c r="E11" s="23" t="s">
        <v>31</v>
      </c>
      <c r="F11" s="24">
        <v>2</v>
      </c>
      <c r="G11" s="24">
        <v>42310</v>
      </c>
      <c r="H11" s="21">
        <f t="shared" si="0"/>
        <v>84620</v>
      </c>
      <c r="I11" s="15" t="s">
        <v>32</v>
      </c>
      <c r="J11" s="25">
        <f t="shared" ref="J11:J23" si="1">G11*0.95</f>
        <v>40194.5</v>
      </c>
      <c r="K11" s="14"/>
    </row>
    <row r="12" s="3" customFormat="1" ht="53" customHeight="1" spans="1:11">
      <c r="A12" s="17"/>
      <c r="B12" s="18">
        <v>8</v>
      </c>
      <c r="C12" s="22" t="s">
        <v>35</v>
      </c>
      <c r="D12" s="19" t="s">
        <v>25</v>
      </c>
      <c r="E12" s="23" t="s">
        <v>31</v>
      </c>
      <c r="F12" s="24">
        <v>1</v>
      </c>
      <c r="G12" s="24">
        <v>20351</v>
      </c>
      <c r="H12" s="21">
        <f t="shared" si="0"/>
        <v>20351</v>
      </c>
      <c r="I12" s="15" t="s">
        <v>32</v>
      </c>
      <c r="J12" s="25">
        <f t="shared" si="1"/>
        <v>19333.45</v>
      </c>
      <c r="K12" s="14"/>
    </row>
    <row r="13" s="3" customFormat="1" ht="53" customHeight="1" spans="1:11">
      <c r="A13" s="17"/>
      <c r="B13" s="18">
        <v>9</v>
      </c>
      <c r="C13" s="22" t="s">
        <v>36</v>
      </c>
      <c r="D13" s="19" t="s">
        <v>25</v>
      </c>
      <c r="E13" s="23" t="s">
        <v>31</v>
      </c>
      <c r="F13" s="24">
        <v>2</v>
      </c>
      <c r="G13" s="24">
        <v>31824</v>
      </c>
      <c r="H13" s="21">
        <f t="shared" si="0"/>
        <v>63648</v>
      </c>
      <c r="I13" s="15" t="s">
        <v>32</v>
      </c>
      <c r="J13" s="25">
        <f t="shared" si="1"/>
        <v>30232.8</v>
      </c>
      <c r="K13" s="14"/>
    </row>
    <row r="14" s="3" customFormat="1" ht="53" customHeight="1" spans="1:11">
      <c r="A14" s="17"/>
      <c r="B14" s="18">
        <v>10</v>
      </c>
      <c r="C14" s="22" t="s">
        <v>37</v>
      </c>
      <c r="D14" s="19" t="s">
        <v>25</v>
      </c>
      <c r="E14" s="23" t="s">
        <v>31</v>
      </c>
      <c r="F14" s="24">
        <v>2</v>
      </c>
      <c r="G14" s="24">
        <v>30471</v>
      </c>
      <c r="H14" s="21">
        <f t="shared" si="0"/>
        <v>60942</v>
      </c>
      <c r="I14" s="15" t="s">
        <v>32</v>
      </c>
      <c r="J14" s="25">
        <f t="shared" si="1"/>
        <v>28947.45</v>
      </c>
      <c r="K14" s="14"/>
    </row>
    <row r="15" s="3" customFormat="1" ht="53" customHeight="1" spans="1:11">
      <c r="A15" s="17"/>
      <c r="B15" s="18">
        <v>11</v>
      </c>
      <c r="C15" s="22" t="s">
        <v>38</v>
      </c>
      <c r="D15" s="19" t="s">
        <v>25</v>
      </c>
      <c r="E15" s="23" t="s">
        <v>31</v>
      </c>
      <c r="F15" s="24">
        <v>3</v>
      </c>
      <c r="G15" s="24">
        <v>43175</v>
      </c>
      <c r="H15" s="21">
        <f t="shared" si="0"/>
        <v>129525</v>
      </c>
      <c r="I15" s="15" t="s">
        <v>32</v>
      </c>
      <c r="J15" s="25">
        <f t="shared" si="1"/>
        <v>41016.25</v>
      </c>
      <c r="K15" s="14"/>
    </row>
    <row r="16" s="3" customFormat="1" ht="53" customHeight="1" spans="1:11">
      <c r="A16" s="17"/>
      <c r="B16" s="18">
        <v>12</v>
      </c>
      <c r="C16" s="22" t="s">
        <v>39</v>
      </c>
      <c r="D16" s="19" t="s">
        <v>25</v>
      </c>
      <c r="E16" s="23" t="s">
        <v>31</v>
      </c>
      <c r="F16" s="24">
        <v>1</v>
      </c>
      <c r="G16" s="24">
        <v>29878</v>
      </c>
      <c r="H16" s="21">
        <f t="shared" si="0"/>
        <v>29878</v>
      </c>
      <c r="I16" s="15" t="s">
        <v>32</v>
      </c>
      <c r="J16" s="25">
        <f t="shared" si="1"/>
        <v>28384.1</v>
      </c>
      <c r="K16" s="14"/>
    </row>
    <row r="17" s="3" customFormat="1" ht="53" customHeight="1" spans="1:11">
      <c r="A17" s="17"/>
      <c r="B17" s="18">
        <v>13</v>
      </c>
      <c r="C17" s="22" t="s">
        <v>40</v>
      </c>
      <c r="D17" s="19" t="s">
        <v>25</v>
      </c>
      <c r="E17" s="23" t="s">
        <v>31</v>
      </c>
      <c r="F17" s="24">
        <v>1</v>
      </c>
      <c r="G17" s="24">
        <v>28551</v>
      </c>
      <c r="H17" s="21">
        <f t="shared" si="0"/>
        <v>28551</v>
      </c>
      <c r="I17" s="15" t="s">
        <v>32</v>
      </c>
      <c r="J17" s="25">
        <f t="shared" si="1"/>
        <v>27123.45</v>
      </c>
      <c r="K17" s="14"/>
    </row>
    <row r="18" s="3" customFormat="1" ht="53" customHeight="1" spans="1:11">
      <c r="A18" s="17"/>
      <c r="B18" s="18">
        <v>14</v>
      </c>
      <c r="C18" s="22" t="s">
        <v>41</v>
      </c>
      <c r="D18" s="19" t="s">
        <v>25</v>
      </c>
      <c r="E18" s="23" t="s">
        <v>31</v>
      </c>
      <c r="F18" s="24">
        <v>1</v>
      </c>
      <c r="G18" s="24">
        <v>38362</v>
      </c>
      <c r="H18" s="21">
        <f t="shared" si="0"/>
        <v>38362</v>
      </c>
      <c r="I18" s="15" t="s">
        <v>32</v>
      </c>
      <c r="J18" s="25">
        <f t="shared" si="1"/>
        <v>36443.9</v>
      </c>
      <c r="K18" s="14"/>
    </row>
    <row r="19" s="3" customFormat="1" ht="53" customHeight="1" spans="1:11">
      <c r="A19" s="17"/>
      <c r="B19" s="18">
        <v>15</v>
      </c>
      <c r="C19" s="22" t="s">
        <v>42</v>
      </c>
      <c r="D19" s="19" t="s">
        <v>25</v>
      </c>
      <c r="E19" s="23" t="s">
        <v>31</v>
      </c>
      <c r="F19" s="24">
        <v>1</v>
      </c>
      <c r="G19" s="24">
        <v>30794</v>
      </c>
      <c r="H19" s="21">
        <f t="shared" si="0"/>
        <v>30794</v>
      </c>
      <c r="I19" s="15" t="s">
        <v>32</v>
      </c>
      <c r="J19" s="25">
        <f t="shared" si="1"/>
        <v>29254.3</v>
      </c>
      <c r="K19" s="14"/>
    </row>
    <row r="20" s="3" customFormat="1" ht="53" customHeight="1" spans="1:11">
      <c r="A20" s="17"/>
      <c r="B20" s="18">
        <v>16</v>
      </c>
      <c r="C20" s="22" t="s">
        <v>43</v>
      </c>
      <c r="D20" s="19" t="s">
        <v>25</v>
      </c>
      <c r="E20" s="23" t="s">
        <v>31</v>
      </c>
      <c r="F20" s="24">
        <v>1</v>
      </c>
      <c r="G20" s="24">
        <v>29088</v>
      </c>
      <c r="H20" s="21">
        <f t="shared" si="0"/>
        <v>29088</v>
      </c>
      <c r="I20" s="15" t="s">
        <v>32</v>
      </c>
      <c r="J20" s="25">
        <f t="shared" si="1"/>
        <v>27633.6</v>
      </c>
      <c r="K20" s="14"/>
    </row>
    <row r="21" s="3" customFormat="1" ht="53" customHeight="1" spans="1:11">
      <c r="A21" s="17"/>
      <c r="B21" s="18">
        <v>17</v>
      </c>
      <c r="C21" s="22" t="s">
        <v>44</v>
      </c>
      <c r="D21" s="19" t="s">
        <v>25</v>
      </c>
      <c r="E21" s="23" t="s">
        <v>31</v>
      </c>
      <c r="F21" s="24">
        <v>1</v>
      </c>
      <c r="G21" s="24">
        <v>39530</v>
      </c>
      <c r="H21" s="21">
        <f t="shared" si="0"/>
        <v>39530</v>
      </c>
      <c r="I21" s="15" t="s">
        <v>32</v>
      </c>
      <c r="J21" s="25">
        <f t="shared" si="1"/>
        <v>37553.5</v>
      </c>
      <c r="K21" s="14"/>
    </row>
    <row r="22" s="3" customFormat="1" ht="53" customHeight="1" spans="1:11">
      <c r="A22" s="17"/>
      <c r="B22" s="18">
        <v>18</v>
      </c>
      <c r="C22" s="22" t="s">
        <v>45</v>
      </c>
      <c r="D22" s="19" t="s">
        <v>25</v>
      </c>
      <c r="E22" s="23" t="s">
        <v>31</v>
      </c>
      <c r="F22" s="24">
        <v>1</v>
      </c>
      <c r="G22" s="24">
        <v>39642</v>
      </c>
      <c r="H22" s="21">
        <f t="shared" si="0"/>
        <v>39642</v>
      </c>
      <c r="I22" s="15" t="s">
        <v>32</v>
      </c>
      <c r="J22" s="25">
        <f t="shared" si="1"/>
        <v>37659.9</v>
      </c>
      <c r="K22" s="14"/>
    </row>
    <row r="23" s="3" customFormat="1" ht="53" customHeight="1" spans="1:11">
      <c r="A23" s="17"/>
      <c r="B23" s="18">
        <v>19</v>
      </c>
      <c r="C23" s="22" t="s">
        <v>46</v>
      </c>
      <c r="D23" s="19" t="s">
        <v>25</v>
      </c>
      <c r="E23" s="23" t="s">
        <v>31</v>
      </c>
      <c r="F23" s="24">
        <v>1</v>
      </c>
      <c r="G23" s="24">
        <v>39642</v>
      </c>
      <c r="H23" s="21">
        <f t="shared" si="0"/>
        <v>39642</v>
      </c>
      <c r="I23" s="15" t="s">
        <v>32</v>
      </c>
      <c r="J23" s="25">
        <f t="shared" si="1"/>
        <v>37659.9</v>
      </c>
      <c r="K23" s="14"/>
    </row>
    <row r="24" s="3" customFormat="1" ht="53" customHeight="1" spans="1:11">
      <c r="A24" s="17"/>
      <c r="B24" s="18">
        <v>20</v>
      </c>
      <c r="C24" s="22" t="s">
        <v>47</v>
      </c>
      <c r="D24" s="19" t="s">
        <v>25</v>
      </c>
      <c r="E24" s="23" t="s">
        <v>31</v>
      </c>
      <c r="F24" s="24">
        <v>2</v>
      </c>
      <c r="G24" s="24">
        <v>74919</v>
      </c>
      <c r="H24" s="21">
        <f t="shared" si="0"/>
        <v>149838</v>
      </c>
      <c r="I24" s="15" t="s">
        <v>32</v>
      </c>
      <c r="J24" s="25">
        <f>G24*0.85</f>
        <v>63681.15</v>
      </c>
      <c r="K24" s="14"/>
    </row>
    <row r="25" s="3" customFormat="1" ht="53" customHeight="1" spans="1:11">
      <c r="A25" s="17"/>
      <c r="B25" s="18">
        <v>21</v>
      </c>
      <c r="C25" s="22" t="s">
        <v>48</v>
      </c>
      <c r="D25" s="19" t="s">
        <v>25</v>
      </c>
      <c r="E25" s="23" t="s">
        <v>31</v>
      </c>
      <c r="F25" s="24">
        <v>2</v>
      </c>
      <c r="G25" s="24">
        <v>65403</v>
      </c>
      <c r="H25" s="21">
        <f t="shared" si="0"/>
        <v>130806</v>
      </c>
      <c r="I25" s="15" t="s">
        <v>32</v>
      </c>
      <c r="J25" s="25">
        <f>G25*0.85</f>
        <v>55592.55</v>
      </c>
      <c r="K25" s="14"/>
    </row>
    <row r="26" s="3" customFormat="1" ht="53" customHeight="1" spans="1:11">
      <c r="A26" s="17"/>
      <c r="B26" s="18">
        <v>22</v>
      </c>
      <c r="C26" s="22" t="s">
        <v>49</v>
      </c>
      <c r="D26" s="19" t="s">
        <v>25</v>
      </c>
      <c r="E26" s="23" t="s">
        <v>31</v>
      </c>
      <c r="F26" s="24">
        <v>2</v>
      </c>
      <c r="G26" s="24">
        <v>55030</v>
      </c>
      <c r="H26" s="21">
        <f t="shared" si="0"/>
        <v>110060</v>
      </c>
      <c r="I26" s="15" t="s">
        <v>32</v>
      </c>
      <c r="J26" s="25">
        <f>G26*0.95</f>
        <v>52278.5</v>
      </c>
      <c r="K26" s="14"/>
    </row>
    <row r="27" s="3" customFormat="1" ht="53" customHeight="1" spans="1:11">
      <c r="A27" s="17"/>
      <c r="B27" s="18">
        <v>23</v>
      </c>
      <c r="C27" s="22" t="s">
        <v>50</v>
      </c>
      <c r="D27" s="19" t="s">
        <v>25</v>
      </c>
      <c r="E27" s="23" t="s">
        <v>31</v>
      </c>
      <c r="F27" s="24">
        <v>6</v>
      </c>
      <c r="G27" s="24">
        <v>60158</v>
      </c>
      <c r="H27" s="21">
        <f t="shared" si="0"/>
        <v>360948</v>
      </c>
      <c r="I27" s="15" t="s">
        <v>32</v>
      </c>
      <c r="J27" s="25">
        <f>G27*0.95</f>
        <v>57150.1</v>
      </c>
      <c r="K27" s="14"/>
    </row>
    <row r="28" s="3" customFormat="1" ht="53" customHeight="1" spans="1:11">
      <c r="A28" s="17"/>
      <c r="B28" s="18">
        <v>24</v>
      </c>
      <c r="C28" s="22" t="s">
        <v>51</v>
      </c>
      <c r="D28" s="19" t="s">
        <v>25</v>
      </c>
      <c r="E28" s="23" t="s">
        <v>31</v>
      </c>
      <c r="F28" s="24">
        <v>6</v>
      </c>
      <c r="G28" s="24">
        <v>60158</v>
      </c>
      <c r="H28" s="21">
        <f t="shared" si="0"/>
        <v>360948</v>
      </c>
      <c r="I28" s="15" t="s">
        <v>32</v>
      </c>
      <c r="J28" s="25">
        <f>G28*0.95</f>
        <v>57150.1</v>
      </c>
      <c r="K28" s="14"/>
    </row>
    <row r="29" s="3" customFormat="1" ht="53" customHeight="1" spans="1:11">
      <c r="A29" s="17"/>
      <c r="B29" s="18">
        <v>25</v>
      </c>
      <c r="C29" s="22" t="s">
        <v>52</v>
      </c>
      <c r="D29" s="19" t="s">
        <v>25</v>
      </c>
      <c r="E29" s="23" t="s">
        <v>31</v>
      </c>
      <c r="F29" s="24">
        <v>2</v>
      </c>
      <c r="G29" s="24">
        <v>31150</v>
      </c>
      <c r="H29" s="21">
        <f t="shared" si="0"/>
        <v>62300</v>
      </c>
      <c r="I29" s="15" t="s">
        <v>32</v>
      </c>
      <c r="J29" s="25">
        <f>G29*0.95</f>
        <v>29592.5</v>
      </c>
      <c r="K29" s="14"/>
    </row>
    <row r="30" s="3" customFormat="1" ht="53" customHeight="1" spans="1:11">
      <c r="A30" s="17"/>
      <c r="B30" s="18">
        <v>26</v>
      </c>
      <c r="C30" s="22" t="s">
        <v>53</v>
      </c>
      <c r="D30" s="19" t="s">
        <v>25</v>
      </c>
      <c r="E30" s="23" t="s">
        <v>31</v>
      </c>
      <c r="F30" s="24">
        <v>2</v>
      </c>
      <c r="G30" s="24">
        <v>31150</v>
      </c>
      <c r="H30" s="21">
        <f t="shared" si="0"/>
        <v>62300</v>
      </c>
      <c r="I30" s="15" t="s">
        <v>32</v>
      </c>
      <c r="J30" s="25">
        <f>G30*0.95</f>
        <v>29592.5</v>
      </c>
      <c r="K30" s="14"/>
    </row>
    <row r="31" s="3" customFormat="1" ht="53" customHeight="1" spans="1:11">
      <c r="A31" s="17"/>
      <c r="B31" s="18">
        <v>27</v>
      </c>
      <c r="C31" s="22" t="s">
        <v>54</v>
      </c>
      <c r="D31" s="19" t="s">
        <v>25</v>
      </c>
      <c r="E31" s="23" t="s">
        <v>31</v>
      </c>
      <c r="F31" s="24">
        <v>2</v>
      </c>
      <c r="G31" s="24">
        <v>27872</v>
      </c>
      <c r="H31" s="21">
        <f t="shared" si="0"/>
        <v>55744</v>
      </c>
      <c r="I31" s="15" t="s">
        <v>32</v>
      </c>
      <c r="J31" s="25">
        <f t="shared" ref="J29:J38" si="2">G31*0.95</f>
        <v>26478.4</v>
      </c>
      <c r="K31" s="14"/>
    </row>
    <row r="32" s="3" customFormat="1" ht="53" customHeight="1" spans="1:11">
      <c r="A32" s="17"/>
      <c r="B32" s="18">
        <v>28</v>
      </c>
      <c r="C32" s="22" t="s">
        <v>55</v>
      </c>
      <c r="D32" s="19" t="s">
        <v>25</v>
      </c>
      <c r="E32" s="23" t="s">
        <v>31</v>
      </c>
      <c r="F32" s="24">
        <v>2</v>
      </c>
      <c r="G32" s="24">
        <v>31302</v>
      </c>
      <c r="H32" s="21">
        <f t="shared" si="0"/>
        <v>62604</v>
      </c>
      <c r="I32" s="15" t="s">
        <v>32</v>
      </c>
      <c r="J32" s="25">
        <f t="shared" si="2"/>
        <v>29736.9</v>
      </c>
      <c r="K32" s="14"/>
    </row>
    <row r="33" s="3" customFormat="1" ht="53" customHeight="1" spans="1:11">
      <c r="A33" s="17"/>
      <c r="B33" s="18">
        <v>29</v>
      </c>
      <c r="C33" s="22" t="s">
        <v>56</v>
      </c>
      <c r="D33" s="19" t="s">
        <v>25</v>
      </c>
      <c r="E33" s="23" t="s">
        <v>31</v>
      </c>
      <c r="F33" s="24">
        <v>1</v>
      </c>
      <c r="G33" s="24">
        <v>25181</v>
      </c>
      <c r="H33" s="21">
        <f t="shared" si="0"/>
        <v>25181</v>
      </c>
      <c r="I33" s="15" t="s">
        <v>32</v>
      </c>
      <c r="J33" s="25">
        <f t="shared" si="2"/>
        <v>23921.95</v>
      </c>
      <c r="K33" s="14"/>
    </row>
    <row r="34" s="3" customFormat="1" ht="53" customHeight="1" spans="1:11">
      <c r="A34" s="17"/>
      <c r="B34" s="18">
        <v>30</v>
      </c>
      <c r="C34" s="22" t="s">
        <v>57</v>
      </c>
      <c r="D34" s="19" t="s">
        <v>25</v>
      </c>
      <c r="E34" s="23" t="s">
        <v>31</v>
      </c>
      <c r="F34" s="24">
        <v>2</v>
      </c>
      <c r="G34" s="24">
        <v>31150</v>
      </c>
      <c r="H34" s="21">
        <f t="shared" si="0"/>
        <v>62300</v>
      </c>
      <c r="I34" s="15" t="s">
        <v>32</v>
      </c>
      <c r="J34" s="25">
        <f t="shared" si="2"/>
        <v>29592.5</v>
      </c>
      <c r="K34" s="14"/>
    </row>
    <row r="35" s="3" customFormat="1" ht="53" customHeight="1" spans="1:11">
      <c r="A35" s="17"/>
      <c r="B35" s="18">
        <v>31</v>
      </c>
      <c r="C35" s="22" t="s">
        <v>58</v>
      </c>
      <c r="D35" s="19" t="s">
        <v>25</v>
      </c>
      <c r="E35" s="23" t="s">
        <v>31</v>
      </c>
      <c r="F35" s="24">
        <v>2</v>
      </c>
      <c r="G35" s="24">
        <v>31150</v>
      </c>
      <c r="H35" s="21">
        <f t="shared" si="0"/>
        <v>62300</v>
      </c>
      <c r="I35" s="15" t="s">
        <v>32</v>
      </c>
      <c r="J35" s="25">
        <f t="shared" si="2"/>
        <v>29592.5</v>
      </c>
      <c r="K35" s="14"/>
    </row>
    <row r="36" s="3" customFormat="1" ht="53" customHeight="1" spans="1:11">
      <c r="A36" s="17"/>
      <c r="B36" s="18">
        <v>32</v>
      </c>
      <c r="C36" s="22" t="s">
        <v>59</v>
      </c>
      <c r="D36" s="19" t="s">
        <v>25</v>
      </c>
      <c r="E36" s="23" t="s">
        <v>31</v>
      </c>
      <c r="F36" s="24">
        <v>4</v>
      </c>
      <c r="G36" s="24">
        <v>27872</v>
      </c>
      <c r="H36" s="21">
        <f t="shared" si="0"/>
        <v>111488</v>
      </c>
      <c r="I36" s="15" t="s">
        <v>32</v>
      </c>
      <c r="J36" s="25">
        <f t="shared" si="2"/>
        <v>26478.4</v>
      </c>
      <c r="K36" s="14"/>
    </row>
    <row r="37" s="3" customFormat="1" ht="53" customHeight="1" spans="1:11">
      <c r="A37" s="17"/>
      <c r="B37" s="18">
        <v>33</v>
      </c>
      <c r="C37" s="22" t="s">
        <v>60</v>
      </c>
      <c r="D37" s="19" t="s">
        <v>25</v>
      </c>
      <c r="E37" s="23" t="s">
        <v>31</v>
      </c>
      <c r="F37" s="24">
        <v>2</v>
      </c>
      <c r="G37" s="24">
        <v>31302</v>
      </c>
      <c r="H37" s="21">
        <f t="shared" si="0"/>
        <v>62604</v>
      </c>
      <c r="I37" s="15" t="s">
        <v>32</v>
      </c>
      <c r="J37" s="25">
        <f t="shared" si="2"/>
        <v>29736.9</v>
      </c>
      <c r="K37" s="14"/>
    </row>
    <row r="38" s="3" customFormat="1" ht="53" customHeight="1" spans="1:11">
      <c r="A38" s="17"/>
      <c r="B38" s="18">
        <v>34</v>
      </c>
      <c r="C38" s="22" t="s">
        <v>61</v>
      </c>
      <c r="D38" s="19" t="s">
        <v>25</v>
      </c>
      <c r="E38" s="23" t="s">
        <v>31</v>
      </c>
      <c r="F38" s="24">
        <v>1</v>
      </c>
      <c r="G38" s="24">
        <v>25181</v>
      </c>
      <c r="H38" s="21">
        <f t="shared" si="0"/>
        <v>25181</v>
      </c>
      <c r="I38" s="15" t="s">
        <v>32</v>
      </c>
      <c r="J38" s="25">
        <f t="shared" si="2"/>
        <v>23921.95</v>
      </c>
      <c r="K38" s="14"/>
    </row>
    <row r="39" s="3" customFormat="1" ht="53" customHeight="1" spans="1:11">
      <c r="A39" s="17"/>
      <c r="B39" s="18">
        <v>35</v>
      </c>
      <c r="C39" s="22" t="s">
        <v>62</v>
      </c>
      <c r="D39" s="19" t="s">
        <v>25</v>
      </c>
      <c r="E39" s="23" t="s">
        <v>31</v>
      </c>
      <c r="F39" s="24">
        <v>1</v>
      </c>
      <c r="G39" s="24">
        <v>78567</v>
      </c>
      <c r="H39" s="21">
        <f t="shared" ref="H39:H70" si="3">F39*G39</f>
        <v>78567</v>
      </c>
      <c r="I39" s="15" t="s">
        <v>32</v>
      </c>
      <c r="J39" s="25">
        <f>G39*0.85</f>
        <v>66781.95</v>
      </c>
      <c r="K39" s="14"/>
    </row>
    <row r="40" s="3" customFormat="1" ht="53" customHeight="1" spans="1:11">
      <c r="A40" s="17"/>
      <c r="B40" s="18">
        <v>36</v>
      </c>
      <c r="C40" s="22" t="s">
        <v>63</v>
      </c>
      <c r="D40" s="19" t="s">
        <v>25</v>
      </c>
      <c r="E40" s="23" t="s">
        <v>31</v>
      </c>
      <c r="F40" s="24">
        <v>1</v>
      </c>
      <c r="G40" s="24">
        <v>79516</v>
      </c>
      <c r="H40" s="21">
        <f t="shared" si="3"/>
        <v>79516</v>
      </c>
      <c r="I40" s="15" t="s">
        <v>32</v>
      </c>
      <c r="J40" s="25">
        <f>G40*0.85</f>
        <v>67588.6</v>
      </c>
      <c r="K40" s="14"/>
    </row>
    <row r="41" s="3" customFormat="1" ht="53" customHeight="1" spans="1:11">
      <c r="A41" s="17"/>
      <c r="B41" s="18">
        <v>37</v>
      </c>
      <c r="C41" s="22" t="s">
        <v>64</v>
      </c>
      <c r="D41" s="19" t="s">
        <v>25</v>
      </c>
      <c r="E41" s="23" t="s">
        <v>31</v>
      </c>
      <c r="F41" s="24">
        <v>2</v>
      </c>
      <c r="G41" s="24">
        <v>30142</v>
      </c>
      <c r="H41" s="21">
        <f t="shared" si="3"/>
        <v>60284</v>
      </c>
      <c r="I41" s="15" t="s">
        <v>32</v>
      </c>
      <c r="J41" s="25">
        <f t="shared" ref="J39:J45" si="4">G41*0.95</f>
        <v>28634.9</v>
      </c>
      <c r="K41" s="14"/>
    </row>
    <row r="42" s="3" customFormat="1" ht="53" customHeight="1" spans="1:11">
      <c r="A42" s="17"/>
      <c r="B42" s="18">
        <v>38</v>
      </c>
      <c r="C42" s="22" t="s">
        <v>65</v>
      </c>
      <c r="D42" s="19" t="s">
        <v>25</v>
      </c>
      <c r="E42" s="23" t="s">
        <v>31</v>
      </c>
      <c r="F42" s="24">
        <v>1</v>
      </c>
      <c r="G42" s="24">
        <v>40704</v>
      </c>
      <c r="H42" s="21">
        <f t="shared" si="3"/>
        <v>40704</v>
      </c>
      <c r="I42" s="15" t="s">
        <v>32</v>
      </c>
      <c r="J42" s="25">
        <f t="shared" si="4"/>
        <v>38668.8</v>
      </c>
      <c r="K42" s="14"/>
    </row>
    <row r="43" s="3" customFormat="1" ht="53" customHeight="1" spans="1:11">
      <c r="A43" s="17"/>
      <c r="B43" s="18">
        <v>39</v>
      </c>
      <c r="C43" s="22" t="s">
        <v>66</v>
      </c>
      <c r="D43" s="19" t="s">
        <v>25</v>
      </c>
      <c r="E43" s="23" t="s">
        <v>31</v>
      </c>
      <c r="F43" s="24">
        <v>1</v>
      </c>
      <c r="G43" s="24">
        <v>43519</v>
      </c>
      <c r="H43" s="21">
        <f t="shared" si="3"/>
        <v>43519</v>
      </c>
      <c r="I43" s="15" t="s">
        <v>32</v>
      </c>
      <c r="J43" s="25">
        <f t="shared" si="4"/>
        <v>41343.05</v>
      </c>
      <c r="K43" s="14"/>
    </row>
    <row r="44" s="3" customFormat="1" ht="53" customHeight="1" spans="1:11">
      <c r="A44" s="17"/>
      <c r="B44" s="18">
        <v>40</v>
      </c>
      <c r="C44" s="22" t="s">
        <v>67</v>
      </c>
      <c r="D44" s="19" t="s">
        <v>25</v>
      </c>
      <c r="E44" s="23" t="s">
        <v>31</v>
      </c>
      <c r="F44" s="24">
        <v>1</v>
      </c>
      <c r="G44" s="24">
        <v>45379</v>
      </c>
      <c r="H44" s="21">
        <f t="shared" si="3"/>
        <v>45379</v>
      </c>
      <c r="I44" s="15" t="s">
        <v>32</v>
      </c>
      <c r="J44" s="25">
        <f t="shared" si="4"/>
        <v>43110.05</v>
      </c>
      <c r="K44" s="14"/>
    </row>
    <row r="45" s="3" customFormat="1" ht="53" customHeight="1" spans="1:11">
      <c r="A45" s="17"/>
      <c r="B45" s="18">
        <v>41</v>
      </c>
      <c r="C45" s="22" t="s">
        <v>68</v>
      </c>
      <c r="D45" s="19" t="s">
        <v>25</v>
      </c>
      <c r="E45" s="23" t="s">
        <v>31</v>
      </c>
      <c r="F45" s="24">
        <v>1</v>
      </c>
      <c r="G45" s="24">
        <v>46155</v>
      </c>
      <c r="H45" s="21">
        <f t="shared" si="3"/>
        <v>46155</v>
      </c>
      <c r="I45" s="15" t="s">
        <v>32</v>
      </c>
      <c r="J45" s="25">
        <f t="shared" si="4"/>
        <v>43847.25</v>
      </c>
      <c r="K45" s="14"/>
    </row>
    <row r="46" s="3" customFormat="1" ht="53" customHeight="1" spans="1:11">
      <c r="A46" s="17"/>
      <c r="B46" s="18">
        <v>42</v>
      </c>
      <c r="C46" s="22" t="s">
        <v>69</v>
      </c>
      <c r="D46" s="19" t="s">
        <v>25</v>
      </c>
      <c r="E46" s="23" t="s">
        <v>31</v>
      </c>
      <c r="F46" s="24">
        <v>1</v>
      </c>
      <c r="G46" s="24">
        <v>72191</v>
      </c>
      <c r="H46" s="21">
        <f t="shared" si="3"/>
        <v>72191</v>
      </c>
      <c r="I46" s="15" t="s">
        <v>32</v>
      </c>
      <c r="J46" s="25">
        <f>G46*0.85</f>
        <v>61362.35</v>
      </c>
      <c r="K46" s="14"/>
    </row>
    <row r="47" s="3" customFormat="1" ht="53" customHeight="1" spans="1:11">
      <c r="A47" s="17"/>
      <c r="B47" s="18">
        <v>43</v>
      </c>
      <c r="C47" s="22" t="s">
        <v>70</v>
      </c>
      <c r="D47" s="19" t="s">
        <v>25</v>
      </c>
      <c r="E47" s="23" t="s">
        <v>31</v>
      </c>
      <c r="F47" s="24">
        <v>2</v>
      </c>
      <c r="G47" s="24">
        <v>78567</v>
      </c>
      <c r="H47" s="21">
        <f t="shared" si="3"/>
        <v>157134</v>
      </c>
      <c r="I47" s="15" t="s">
        <v>32</v>
      </c>
      <c r="J47" s="25">
        <f>G47*0.85</f>
        <v>66781.95</v>
      </c>
      <c r="K47" s="14"/>
    </row>
    <row r="48" s="3" customFormat="1" ht="53" customHeight="1" spans="1:11">
      <c r="A48" s="17"/>
      <c r="B48" s="18">
        <v>44</v>
      </c>
      <c r="C48" s="22" t="s">
        <v>71</v>
      </c>
      <c r="D48" s="19" t="s">
        <v>25</v>
      </c>
      <c r="E48" s="23" t="s">
        <v>31</v>
      </c>
      <c r="F48" s="24">
        <v>2</v>
      </c>
      <c r="G48" s="24">
        <v>79516</v>
      </c>
      <c r="H48" s="21">
        <f t="shared" si="3"/>
        <v>159032</v>
      </c>
      <c r="I48" s="15" t="s">
        <v>32</v>
      </c>
      <c r="J48" s="25">
        <f>G48*0.85</f>
        <v>67588.6</v>
      </c>
      <c r="K48" s="14"/>
    </row>
    <row r="49" s="3" customFormat="1" ht="53" customHeight="1" spans="1:11">
      <c r="A49" s="17"/>
      <c r="B49" s="18">
        <v>45</v>
      </c>
      <c r="C49" s="22" t="s">
        <v>72</v>
      </c>
      <c r="D49" s="19" t="s">
        <v>25</v>
      </c>
      <c r="E49" s="23" t="s">
        <v>31</v>
      </c>
      <c r="F49" s="24">
        <v>4</v>
      </c>
      <c r="G49" s="24">
        <v>30142</v>
      </c>
      <c r="H49" s="21">
        <f t="shared" si="3"/>
        <v>120568</v>
      </c>
      <c r="I49" s="15" t="s">
        <v>32</v>
      </c>
      <c r="J49" s="25">
        <f>G49*0.95</f>
        <v>28634.9</v>
      </c>
      <c r="K49" s="14"/>
    </row>
    <row r="50" s="3" customFormat="1" ht="53" customHeight="1" spans="1:11">
      <c r="A50" s="17"/>
      <c r="B50" s="18">
        <v>46</v>
      </c>
      <c r="C50" s="22" t="s">
        <v>73</v>
      </c>
      <c r="D50" s="19" t="s">
        <v>25</v>
      </c>
      <c r="E50" s="23" t="s">
        <v>31</v>
      </c>
      <c r="F50" s="24">
        <v>2</v>
      </c>
      <c r="G50" s="24">
        <v>41321</v>
      </c>
      <c r="H50" s="21">
        <f t="shared" si="3"/>
        <v>82642</v>
      </c>
      <c r="I50" s="15" t="s">
        <v>32</v>
      </c>
      <c r="J50" s="25">
        <f>G50*0.95</f>
        <v>39254.95</v>
      </c>
      <c r="K50" s="14"/>
    </row>
    <row r="51" s="3" customFormat="1" ht="53" customHeight="1" spans="1:11">
      <c r="A51" s="17"/>
      <c r="B51" s="18">
        <v>47</v>
      </c>
      <c r="C51" s="22" t="s">
        <v>74</v>
      </c>
      <c r="D51" s="19" t="s">
        <v>25</v>
      </c>
      <c r="E51" s="23" t="s">
        <v>31</v>
      </c>
      <c r="F51" s="24">
        <v>2</v>
      </c>
      <c r="G51" s="24">
        <v>40704</v>
      </c>
      <c r="H51" s="21">
        <f t="shared" si="3"/>
        <v>81408</v>
      </c>
      <c r="I51" s="15" t="s">
        <v>32</v>
      </c>
      <c r="J51" s="25">
        <f>G51*0.95</f>
        <v>38668.8</v>
      </c>
      <c r="K51" s="14"/>
    </row>
    <row r="52" s="3" customFormat="1" ht="53" customHeight="1" spans="1:11">
      <c r="A52" s="17"/>
      <c r="B52" s="18">
        <v>48</v>
      </c>
      <c r="C52" s="22" t="s">
        <v>75</v>
      </c>
      <c r="D52" s="19" t="s">
        <v>25</v>
      </c>
      <c r="E52" s="23" t="s">
        <v>31</v>
      </c>
      <c r="F52" s="24">
        <v>1</v>
      </c>
      <c r="G52" s="24">
        <v>40229</v>
      </c>
      <c r="H52" s="21">
        <f t="shared" si="3"/>
        <v>40229</v>
      </c>
      <c r="I52" s="15" t="s">
        <v>32</v>
      </c>
      <c r="J52" s="25">
        <f>G52*0.95</f>
        <v>38217.55</v>
      </c>
      <c r="K52" s="14"/>
    </row>
    <row r="53" s="3" customFormat="1" ht="53" customHeight="1" spans="1:11">
      <c r="A53" s="17"/>
      <c r="B53" s="18">
        <v>49</v>
      </c>
      <c r="C53" s="22" t="s">
        <v>76</v>
      </c>
      <c r="D53" s="19" t="s">
        <v>25</v>
      </c>
      <c r="E53" s="23" t="s">
        <v>31</v>
      </c>
      <c r="F53" s="24">
        <v>1</v>
      </c>
      <c r="G53" s="24">
        <v>39683</v>
      </c>
      <c r="H53" s="21">
        <f t="shared" si="3"/>
        <v>39683</v>
      </c>
      <c r="I53" s="15" t="s">
        <v>32</v>
      </c>
      <c r="J53" s="25">
        <f>G53*0.95</f>
        <v>37698.85</v>
      </c>
      <c r="K53" s="14"/>
    </row>
    <row r="54" s="3" customFormat="1" ht="53" customHeight="1" spans="1:11">
      <c r="A54" s="17"/>
      <c r="B54" s="18">
        <v>50</v>
      </c>
      <c r="C54" s="22" t="s">
        <v>77</v>
      </c>
      <c r="D54" s="19" t="s">
        <v>25</v>
      </c>
      <c r="E54" s="23" t="s">
        <v>31</v>
      </c>
      <c r="F54" s="24">
        <v>2</v>
      </c>
      <c r="G54" s="24">
        <v>72191</v>
      </c>
      <c r="H54" s="21">
        <f t="shared" si="3"/>
        <v>144382</v>
      </c>
      <c r="I54" s="15" t="s">
        <v>32</v>
      </c>
      <c r="J54" s="25">
        <f>G54*0.85</f>
        <v>61362.35</v>
      </c>
      <c r="K54" s="14"/>
    </row>
    <row r="55" s="3" customFormat="1" ht="53" customHeight="1" spans="1:11">
      <c r="A55" s="17"/>
      <c r="B55" s="18">
        <v>51</v>
      </c>
      <c r="C55" s="22" t="s">
        <v>78</v>
      </c>
      <c r="D55" s="19" t="s">
        <v>25</v>
      </c>
      <c r="E55" s="23" t="s">
        <v>31</v>
      </c>
      <c r="F55" s="24">
        <v>2</v>
      </c>
      <c r="G55" s="24">
        <v>45760</v>
      </c>
      <c r="H55" s="21">
        <f t="shared" si="3"/>
        <v>91520</v>
      </c>
      <c r="I55" s="15" t="s">
        <v>32</v>
      </c>
      <c r="J55" s="25">
        <f>G55*0.95</f>
        <v>43472</v>
      </c>
      <c r="K55" s="14"/>
    </row>
    <row r="56" s="3" customFormat="1" ht="53" customHeight="1" spans="1:11">
      <c r="A56" s="17"/>
      <c r="B56" s="18">
        <v>52</v>
      </c>
      <c r="C56" s="22" t="s">
        <v>79</v>
      </c>
      <c r="D56" s="19" t="s">
        <v>25</v>
      </c>
      <c r="E56" s="23" t="s">
        <v>22</v>
      </c>
      <c r="F56" s="24">
        <v>2</v>
      </c>
      <c r="G56" s="24">
        <v>40499</v>
      </c>
      <c r="H56" s="21">
        <f t="shared" si="3"/>
        <v>80998</v>
      </c>
      <c r="I56" s="15" t="s">
        <v>32</v>
      </c>
      <c r="J56" s="14">
        <v>13235</v>
      </c>
      <c r="K56" s="14"/>
    </row>
    <row r="57" s="3" customFormat="1" ht="53" customHeight="1" spans="1:11">
      <c r="A57" s="17"/>
      <c r="B57" s="18">
        <v>53</v>
      </c>
      <c r="C57" s="22" t="s">
        <v>80</v>
      </c>
      <c r="D57" s="19" t="s">
        <v>25</v>
      </c>
      <c r="E57" s="23" t="s">
        <v>22</v>
      </c>
      <c r="F57" s="24">
        <v>2</v>
      </c>
      <c r="G57" s="24">
        <v>11848</v>
      </c>
      <c r="H57" s="21">
        <f t="shared" si="3"/>
        <v>23696</v>
      </c>
      <c r="I57" s="15" t="s">
        <v>32</v>
      </c>
      <c r="J57" s="25">
        <f>G57*0.85</f>
        <v>10070.8</v>
      </c>
      <c r="K57" s="14"/>
    </row>
    <row r="58" s="3" customFormat="1" ht="53" customHeight="1" spans="1:11">
      <c r="A58" s="17"/>
      <c r="B58" s="18">
        <v>54</v>
      </c>
      <c r="C58" s="22" t="s">
        <v>81</v>
      </c>
      <c r="D58" s="19" t="s">
        <v>25</v>
      </c>
      <c r="E58" s="23" t="s">
        <v>22</v>
      </c>
      <c r="F58" s="24">
        <v>6</v>
      </c>
      <c r="G58" s="24">
        <v>5562</v>
      </c>
      <c r="H58" s="21">
        <f t="shared" si="3"/>
        <v>33372</v>
      </c>
      <c r="I58" s="15" t="s">
        <v>32</v>
      </c>
      <c r="J58" s="25">
        <f>G58*0.85</f>
        <v>4727.7</v>
      </c>
      <c r="K58" s="14"/>
    </row>
    <row r="59" s="3" customFormat="1" ht="53" customHeight="1" spans="1:11">
      <c r="A59" s="17"/>
      <c r="B59" s="18">
        <v>55</v>
      </c>
      <c r="C59" s="22" t="s">
        <v>82</v>
      </c>
      <c r="D59" s="19" t="s">
        <v>25</v>
      </c>
      <c r="E59" s="23" t="s">
        <v>22</v>
      </c>
      <c r="F59" s="24">
        <v>1</v>
      </c>
      <c r="G59" s="24">
        <v>2527</v>
      </c>
      <c r="H59" s="21">
        <f t="shared" si="3"/>
        <v>2527</v>
      </c>
      <c r="I59" s="15" t="s">
        <v>32</v>
      </c>
      <c r="J59" s="25">
        <f t="shared" ref="J59:J64" si="5">G59*0.85</f>
        <v>2147.95</v>
      </c>
      <c r="K59" s="14"/>
    </row>
    <row r="60" s="3" customFormat="1" ht="53" customHeight="1" spans="1:11">
      <c r="A60" s="17"/>
      <c r="B60" s="18">
        <v>56</v>
      </c>
      <c r="C60" s="22" t="s">
        <v>83</v>
      </c>
      <c r="D60" s="19" t="s">
        <v>25</v>
      </c>
      <c r="E60" s="23" t="s">
        <v>22</v>
      </c>
      <c r="F60" s="24">
        <v>4</v>
      </c>
      <c r="G60" s="24">
        <v>8591</v>
      </c>
      <c r="H60" s="21">
        <f t="shared" si="3"/>
        <v>34364</v>
      </c>
      <c r="I60" s="15" t="s">
        <v>32</v>
      </c>
      <c r="J60" s="25">
        <f t="shared" si="5"/>
        <v>7302.35</v>
      </c>
      <c r="K60" s="14"/>
    </row>
    <row r="61" s="3" customFormat="1" ht="53" customHeight="1" spans="1:11">
      <c r="A61" s="17"/>
      <c r="B61" s="18">
        <v>57</v>
      </c>
      <c r="C61" s="22" t="s">
        <v>84</v>
      </c>
      <c r="D61" s="19" t="s">
        <v>25</v>
      </c>
      <c r="E61" s="23" t="s">
        <v>22</v>
      </c>
      <c r="F61" s="24">
        <v>1</v>
      </c>
      <c r="G61" s="24">
        <v>9678</v>
      </c>
      <c r="H61" s="21">
        <f t="shared" si="3"/>
        <v>9678</v>
      </c>
      <c r="I61" s="15" t="s">
        <v>32</v>
      </c>
      <c r="J61" s="25">
        <f t="shared" si="5"/>
        <v>8226.3</v>
      </c>
      <c r="K61" s="14"/>
    </row>
    <row r="62" s="3" customFormat="1" ht="53" customHeight="1" spans="1:11">
      <c r="A62" s="17"/>
      <c r="B62" s="18">
        <v>58</v>
      </c>
      <c r="C62" s="22" t="s">
        <v>85</v>
      </c>
      <c r="D62" s="19" t="s">
        <v>25</v>
      </c>
      <c r="E62" s="23" t="s">
        <v>22</v>
      </c>
      <c r="F62" s="24">
        <v>21</v>
      </c>
      <c r="G62" s="24">
        <v>10771</v>
      </c>
      <c r="H62" s="21">
        <f t="shared" si="3"/>
        <v>226191</v>
      </c>
      <c r="I62" s="15" t="s">
        <v>32</v>
      </c>
      <c r="J62" s="25">
        <f t="shared" si="5"/>
        <v>9155.35</v>
      </c>
      <c r="K62" s="14"/>
    </row>
    <row r="63" s="3" customFormat="1" ht="53" customHeight="1" spans="1:11">
      <c r="A63" s="17"/>
      <c r="B63" s="18">
        <v>59</v>
      </c>
      <c r="C63" s="22" t="s">
        <v>86</v>
      </c>
      <c r="D63" s="19" t="s">
        <v>25</v>
      </c>
      <c r="E63" s="23" t="s">
        <v>22</v>
      </c>
      <c r="F63" s="24">
        <v>2</v>
      </c>
      <c r="G63" s="24">
        <v>11544</v>
      </c>
      <c r="H63" s="21">
        <f t="shared" si="3"/>
        <v>23088</v>
      </c>
      <c r="I63" s="15" t="s">
        <v>32</v>
      </c>
      <c r="J63" s="25">
        <f t="shared" si="5"/>
        <v>9812.4</v>
      </c>
      <c r="K63" s="14"/>
    </row>
    <row r="64" s="3" customFormat="1" ht="53" customHeight="1" spans="1:11">
      <c r="A64" s="17"/>
      <c r="B64" s="18">
        <v>60</v>
      </c>
      <c r="C64" s="22" t="s">
        <v>87</v>
      </c>
      <c r="D64" s="19" t="s">
        <v>25</v>
      </c>
      <c r="E64" s="23" t="s">
        <v>22</v>
      </c>
      <c r="F64" s="24">
        <v>3</v>
      </c>
      <c r="G64" s="24">
        <v>14848</v>
      </c>
      <c r="H64" s="21">
        <f t="shared" si="3"/>
        <v>44544</v>
      </c>
      <c r="I64" s="15" t="s">
        <v>32</v>
      </c>
      <c r="J64" s="25">
        <f t="shared" si="5"/>
        <v>12620.8</v>
      </c>
      <c r="K64" s="14"/>
    </row>
    <row r="65" s="3" customFormat="1" ht="53" customHeight="1" spans="1:11">
      <c r="A65" s="17"/>
      <c r="B65" s="18">
        <v>61</v>
      </c>
      <c r="C65" s="22" t="s">
        <v>88</v>
      </c>
      <c r="D65" s="19" t="s">
        <v>25</v>
      </c>
      <c r="E65" s="23" t="s">
        <v>22</v>
      </c>
      <c r="F65" s="24">
        <v>47</v>
      </c>
      <c r="G65" s="24">
        <v>16901</v>
      </c>
      <c r="H65" s="21">
        <f t="shared" si="3"/>
        <v>794347</v>
      </c>
      <c r="I65" s="15" t="s">
        <v>32</v>
      </c>
      <c r="J65" s="25">
        <f>G65*0.95</f>
        <v>16055.95</v>
      </c>
      <c r="K65" s="14"/>
    </row>
    <row r="66" s="3" customFormat="1" ht="53" customHeight="1" spans="1:11">
      <c r="A66" s="17"/>
      <c r="B66" s="18">
        <v>62</v>
      </c>
      <c r="C66" s="22" t="s">
        <v>89</v>
      </c>
      <c r="D66" s="19" t="s">
        <v>25</v>
      </c>
      <c r="E66" s="23" t="s">
        <v>22</v>
      </c>
      <c r="F66" s="24">
        <v>36</v>
      </c>
      <c r="G66" s="24">
        <v>12454</v>
      </c>
      <c r="H66" s="21">
        <f t="shared" si="3"/>
        <v>448344</v>
      </c>
      <c r="I66" s="15" t="s">
        <v>32</v>
      </c>
      <c r="J66" s="25">
        <f>G66*0.95</f>
        <v>11831.3</v>
      </c>
      <c r="K66" s="14"/>
    </row>
    <row r="67" s="3" customFormat="1" ht="53" customHeight="1" spans="1:11">
      <c r="A67" s="17"/>
      <c r="B67" s="18">
        <v>63</v>
      </c>
      <c r="C67" s="22" t="s">
        <v>90</v>
      </c>
      <c r="D67" s="19" t="s">
        <v>25</v>
      </c>
      <c r="E67" s="23" t="s">
        <v>22</v>
      </c>
      <c r="F67" s="24">
        <v>2</v>
      </c>
      <c r="G67" s="24">
        <v>3857</v>
      </c>
      <c r="H67" s="21">
        <f t="shared" si="3"/>
        <v>7714</v>
      </c>
      <c r="I67" s="15" t="s">
        <v>32</v>
      </c>
      <c r="J67" s="25">
        <f>G67*0.95</f>
        <v>3664.15</v>
      </c>
      <c r="K67" s="14"/>
    </row>
    <row r="68" s="3" customFormat="1" ht="53" customHeight="1" spans="1:11">
      <c r="A68" s="17"/>
      <c r="B68" s="18">
        <v>64</v>
      </c>
      <c r="C68" s="22" t="s">
        <v>91</v>
      </c>
      <c r="D68" s="19" t="s">
        <v>25</v>
      </c>
      <c r="E68" s="23" t="s">
        <v>22</v>
      </c>
      <c r="F68" s="24">
        <v>1</v>
      </c>
      <c r="G68" s="24">
        <v>11566</v>
      </c>
      <c r="H68" s="21">
        <f t="shared" si="3"/>
        <v>11566</v>
      </c>
      <c r="I68" s="15" t="s">
        <v>32</v>
      </c>
      <c r="J68" s="25">
        <f>G68*0.95</f>
        <v>10987.7</v>
      </c>
      <c r="K68" s="14"/>
    </row>
    <row r="69" s="3" customFormat="1" ht="53" customHeight="1" spans="1:11">
      <c r="A69" s="17"/>
      <c r="B69" s="18">
        <v>65</v>
      </c>
      <c r="C69" s="22" t="s">
        <v>92</v>
      </c>
      <c r="D69" s="19" t="s">
        <v>25</v>
      </c>
      <c r="E69" s="23" t="s">
        <v>22</v>
      </c>
      <c r="F69" s="24">
        <v>1</v>
      </c>
      <c r="G69" s="24">
        <v>7016</v>
      </c>
      <c r="H69" s="21">
        <f t="shared" si="3"/>
        <v>7016</v>
      </c>
      <c r="I69" s="15" t="s">
        <v>32</v>
      </c>
      <c r="J69" s="25">
        <f>G69*0.95</f>
        <v>6665.2</v>
      </c>
      <c r="K69" s="14"/>
    </row>
    <row r="70" s="3" customFormat="1" ht="53" customHeight="1" spans="1:11">
      <c r="A70" s="17"/>
      <c r="B70" s="18">
        <v>66</v>
      </c>
      <c r="C70" s="22" t="s">
        <v>93</v>
      </c>
      <c r="D70" s="19" t="s">
        <v>25</v>
      </c>
      <c r="E70" s="23" t="s">
        <v>22</v>
      </c>
      <c r="F70" s="24">
        <v>3</v>
      </c>
      <c r="G70" s="24">
        <v>1600</v>
      </c>
      <c r="H70" s="21">
        <f t="shared" si="3"/>
        <v>4800</v>
      </c>
      <c r="I70" s="15" t="s">
        <v>32</v>
      </c>
      <c r="J70" s="14">
        <v>1000</v>
      </c>
      <c r="K70" s="14"/>
    </row>
    <row r="71" s="3" customFormat="1" ht="53" customHeight="1" spans="1:11">
      <c r="A71" s="17"/>
      <c r="B71" s="18">
        <v>67</v>
      </c>
      <c r="C71" s="22" t="s">
        <v>94</v>
      </c>
      <c r="D71" s="22" t="s">
        <v>95</v>
      </c>
      <c r="E71" s="23" t="s">
        <v>22</v>
      </c>
      <c r="F71" s="24">
        <v>5</v>
      </c>
      <c r="G71" s="24">
        <v>7259</v>
      </c>
      <c r="H71" s="21">
        <f t="shared" ref="H71:H112" si="6">F71*G71</f>
        <v>36295</v>
      </c>
      <c r="I71" s="15" t="s">
        <v>32</v>
      </c>
      <c r="J71" s="14">
        <v>3200</v>
      </c>
      <c r="K71" s="14"/>
    </row>
    <row r="72" s="3" customFormat="1" ht="53" customHeight="1" spans="1:11">
      <c r="A72" s="17"/>
      <c r="B72" s="18">
        <v>68</v>
      </c>
      <c r="C72" s="22" t="s">
        <v>96</v>
      </c>
      <c r="D72" s="22" t="s">
        <v>97</v>
      </c>
      <c r="E72" s="23" t="s">
        <v>22</v>
      </c>
      <c r="F72" s="24">
        <v>5</v>
      </c>
      <c r="G72" s="24">
        <v>758</v>
      </c>
      <c r="H72" s="21">
        <f t="shared" si="6"/>
        <v>3790</v>
      </c>
      <c r="I72" s="15" t="s">
        <v>32</v>
      </c>
      <c r="J72" s="14">
        <v>758</v>
      </c>
      <c r="K72" s="14"/>
    </row>
    <row r="73" s="3" customFormat="1" ht="53" customHeight="1" spans="1:11">
      <c r="A73" s="17"/>
      <c r="B73" s="18">
        <v>69</v>
      </c>
      <c r="C73" s="22" t="s">
        <v>98</v>
      </c>
      <c r="D73" s="19" t="s">
        <v>25</v>
      </c>
      <c r="E73" s="23" t="s">
        <v>22</v>
      </c>
      <c r="F73" s="24">
        <v>15</v>
      </c>
      <c r="G73" s="24">
        <v>1450</v>
      </c>
      <c r="H73" s="21">
        <f t="shared" si="6"/>
        <v>21750</v>
      </c>
      <c r="I73" s="15" t="s">
        <v>32</v>
      </c>
      <c r="J73" s="14">
        <v>1000</v>
      </c>
      <c r="K73" s="14"/>
    </row>
    <row r="74" s="3" customFormat="1" ht="53" customHeight="1" spans="1:11">
      <c r="A74" s="17"/>
      <c r="B74" s="18">
        <v>70</v>
      </c>
      <c r="C74" s="22" t="s">
        <v>99</v>
      </c>
      <c r="D74" s="19" t="s">
        <v>25</v>
      </c>
      <c r="E74" s="23" t="s">
        <v>22</v>
      </c>
      <c r="F74" s="24">
        <v>5</v>
      </c>
      <c r="G74" s="24">
        <v>650</v>
      </c>
      <c r="H74" s="21">
        <f t="shared" si="6"/>
        <v>3250</v>
      </c>
      <c r="I74" s="15" t="s">
        <v>32</v>
      </c>
      <c r="J74" s="14">
        <v>500</v>
      </c>
      <c r="K74" s="14"/>
    </row>
    <row r="75" s="3" customFormat="1" ht="53" customHeight="1" spans="1:11">
      <c r="A75" s="17"/>
      <c r="B75" s="18">
        <v>71</v>
      </c>
      <c r="C75" s="22" t="s">
        <v>100</v>
      </c>
      <c r="D75" s="22" t="s">
        <v>101</v>
      </c>
      <c r="E75" s="23" t="s">
        <v>22</v>
      </c>
      <c r="F75" s="24">
        <v>1</v>
      </c>
      <c r="G75" s="24">
        <v>36283</v>
      </c>
      <c r="H75" s="21">
        <f t="shared" si="6"/>
        <v>36283</v>
      </c>
      <c r="I75" s="15" t="s">
        <v>32</v>
      </c>
      <c r="J75" s="25">
        <v>31286</v>
      </c>
      <c r="K75" s="14"/>
    </row>
    <row r="76" s="3" customFormat="1" ht="53" customHeight="1" spans="1:11">
      <c r="A76" s="17"/>
      <c r="B76" s="18">
        <v>72</v>
      </c>
      <c r="C76" s="22" t="s">
        <v>100</v>
      </c>
      <c r="D76" s="22" t="s">
        <v>102</v>
      </c>
      <c r="E76" s="23" t="s">
        <v>22</v>
      </c>
      <c r="F76" s="24">
        <v>2</v>
      </c>
      <c r="G76" s="24">
        <v>28800</v>
      </c>
      <c r="H76" s="21">
        <f t="shared" si="6"/>
        <v>57600</v>
      </c>
      <c r="I76" s="15" t="s">
        <v>32</v>
      </c>
      <c r="J76" s="14">
        <v>19305</v>
      </c>
      <c r="K76" s="14"/>
    </row>
    <row r="77" s="3" customFormat="1" ht="53" customHeight="1" spans="1:11">
      <c r="A77" s="17"/>
      <c r="B77" s="18">
        <v>73</v>
      </c>
      <c r="C77" s="22" t="s">
        <v>103</v>
      </c>
      <c r="D77" s="22" t="s">
        <v>104</v>
      </c>
      <c r="E77" s="23" t="s">
        <v>105</v>
      </c>
      <c r="F77" s="24">
        <v>3</v>
      </c>
      <c r="G77" s="24">
        <v>82235</v>
      </c>
      <c r="H77" s="21">
        <f t="shared" si="6"/>
        <v>246705</v>
      </c>
      <c r="I77" s="15" t="s">
        <v>32</v>
      </c>
      <c r="J77" s="25">
        <f>G77*0.95</f>
        <v>78123.25</v>
      </c>
      <c r="K77" s="14"/>
    </row>
    <row r="78" s="4" customFormat="1" ht="53" customHeight="1" spans="1:11">
      <c r="A78" s="26"/>
      <c r="B78" s="18">
        <v>74</v>
      </c>
      <c r="C78" s="27" t="s">
        <v>106</v>
      </c>
      <c r="D78" s="27" t="s">
        <v>107</v>
      </c>
      <c r="E78" s="28" t="s">
        <v>108</v>
      </c>
      <c r="F78" s="29">
        <v>4</v>
      </c>
      <c r="G78" s="29">
        <v>600</v>
      </c>
      <c r="H78" s="21">
        <f t="shared" si="6"/>
        <v>2400</v>
      </c>
      <c r="I78" s="31" t="s">
        <v>109</v>
      </c>
      <c r="J78" s="32">
        <v>600</v>
      </c>
      <c r="K78" s="33"/>
    </row>
    <row r="79" s="5" customFormat="1" ht="53" customHeight="1" spans="1:11">
      <c r="A79" s="26"/>
      <c r="B79" s="18">
        <v>75</v>
      </c>
      <c r="C79" s="27" t="s">
        <v>110</v>
      </c>
      <c r="D79" s="27" t="s">
        <v>111</v>
      </c>
      <c r="E79" s="28" t="s">
        <v>108</v>
      </c>
      <c r="F79" s="29">
        <v>3</v>
      </c>
      <c r="G79" s="29">
        <v>6292</v>
      </c>
      <c r="H79" s="21">
        <f t="shared" si="6"/>
        <v>18876</v>
      </c>
      <c r="I79" s="31" t="s">
        <v>112</v>
      </c>
      <c r="J79" s="32">
        <v>3500</v>
      </c>
      <c r="K79" s="34"/>
    </row>
    <row r="80" s="5" customFormat="1" ht="53" customHeight="1" spans="1:11">
      <c r="A80" s="26"/>
      <c r="B80" s="18">
        <v>76</v>
      </c>
      <c r="C80" s="27" t="s">
        <v>113</v>
      </c>
      <c r="D80" s="27" t="s">
        <v>114</v>
      </c>
      <c r="E80" s="28" t="s">
        <v>22</v>
      </c>
      <c r="F80" s="29">
        <v>3</v>
      </c>
      <c r="G80" s="29">
        <v>3097</v>
      </c>
      <c r="H80" s="21">
        <f t="shared" si="6"/>
        <v>9291</v>
      </c>
      <c r="I80" s="31" t="s">
        <v>115</v>
      </c>
      <c r="J80" s="32">
        <v>3097</v>
      </c>
      <c r="K80" s="34"/>
    </row>
    <row r="81" s="5" customFormat="1" ht="53" customHeight="1" spans="1:11">
      <c r="A81" s="26"/>
      <c r="B81" s="18">
        <v>77</v>
      </c>
      <c r="C81" s="27" t="s">
        <v>116</v>
      </c>
      <c r="D81" s="27" t="s">
        <v>117</v>
      </c>
      <c r="E81" s="28" t="s">
        <v>105</v>
      </c>
      <c r="F81" s="29">
        <v>3</v>
      </c>
      <c r="G81" s="29">
        <v>26816</v>
      </c>
      <c r="H81" s="21">
        <f t="shared" si="6"/>
        <v>80448</v>
      </c>
      <c r="I81" s="31" t="s">
        <v>118</v>
      </c>
      <c r="J81" s="32">
        <f>G81*0.95</f>
        <v>25475.2</v>
      </c>
      <c r="K81" s="34"/>
    </row>
    <row r="82" s="3" customFormat="1" ht="52" customHeight="1" spans="1:11">
      <c r="A82" s="17"/>
      <c r="B82" s="18">
        <v>78</v>
      </c>
      <c r="C82" s="19" t="s">
        <v>119</v>
      </c>
      <c r="D82" s="19" t="s">
        <v>25</v>
      </c>
      <c r="E82" s="18" t="s">
        <v>105</v>
      </c>
      <c r="F82" s="20">
        <v>18.18</v>
      </c>
      <c r="G82" s="20">
        <v>74</v>
      </c>
      <c r="H82" s="21">
        <f t="shared" si="6"/>
        <v>1345.32</v>
      </c>
      <c r="I82" s="31" t="s">
        <v>120</v>
      </c>
      <c r="J82" s="20">
        <v>74</v>
      </c>
      <c r="K82" s="14"/>
    </row>
    <row r="83" s="3" customFormat="1" ht="52" customHeight="1" spans="1:11">
      <c r="A83" s="17"/>
      <c r="B83" s="18">
        <v>79</v>
      </c>
      <c r="C83" s="19" t="s">
        <v>121</v>
      </c>
      <c r="D83" s="19" t="s">
        <v>25</v>
      </c>
      <c r="E83" s="18" t="s">
        <v>105</v>
      </c>
      <c r="F83" s="20">
        <v>9.09</v>
      </c>
      <c r="G83" s="20">
        <v>70</v>
      </c>
      <c r="H83" s="21">
        <f t="shared" si="6"/>
        <v>636.3</v>
      </c>
      <c r="I83" s="31" t="s">
        <v>120</v>
      </c>
      <c r="J83" s="20">
        <v>70</v>
      </c>
      <c r="K83" s="14"/>
    </row>
    <row r="84" s="3" customFormat="1" ht="52" customHeight="1" spans="1:11">
      <c r="A84" s="17"/>
      <c r="B84" s="18">
        <v>80</v>
      </c>
      <c r="C84" s="19" t="s">
        <v>122</v>
      </c>
      <c r="D84" s="19" t="s">
        <v>25</v>
      </c>
      <c r="E84" s="18" t="s">
        <v>105</v>
      </c>
      <c r="F84" s="20">
        <v>35.35</v>
      </c>
      <c r="G84" s="20">
        <v>74</v>
      </c>
      <c r="H84" s="21">
        <f t="shared" si="6"/>
        <v>2615.9</v>
      </c>
      <c r="I84" s="31" t="s">
        <v>120</v>
      </c>
      <c r="J84" s="20">
        <v>74</v>
      </c>
      <c r="K84" s="14"/>
    </row>
    <row r="85" s="3" customFormat="1" ht="52" customHeight="1" spans="1:11">
      <c r="A85" s="17"/>
      <c r="B85" s="18">
        <v>81</v>
      </c>
      <c r="C85" s="19" t="s">
        <v>123</v>
      </c>
      <c r="D85" s="19" t="s">
        <v>124</v>
      </c>
      <c r="E85" s="18" t="s">
        <v>105</v>
      </c>
      <c r="F85" s="20">
        <v>9.09</v>
      </c>
      <c r="G85" s="20">
        <v>53.9</v>
      </c>
      <c r="H85" s="21">
        <f t="shared" si="6"/>
        <v>489.951</v>
      </c>
      <c r="I85" s="31" t="s">
        <v>120</v>
      </c>
      <c r="J85" s="20">
        <v>53.9</v>
      </c>
      <c r="K85" s="14"/>
    </row>
    <row r="86" s="3" customFormat="1" ht="52" customHeight="1" spans="1:11">
      <c r="A86" s="17"/>
      <c r="B86" s="18">
        <v>82</v>
      </c>
      <c r="C86" s="19" t="s">
        <v>125</v>
      </c>
      <c r="D86" s="19" t="s">
        <v>25</v>
      </c>
      <c r="E86" s="18" t="s">
        <v>105</v>
      </c>
      <c r="F86" s="20">
        <v>9.09</v>
      </c>
      <c r="G86" s="20">
        <v>53.9</v>
      </c>
      <c r="H86" s="21">
        <f t="shared" si="6"/>
        <v>489.951</v>
      </c>
      <c r="I86" s="31" t="s">
        <v>120</v>
      </c>
      <c r="J86" s="20">
        <v>53.9</v>
      </c>
      <c r="K86" s="14"/>
    </row>
    <row r="87" s="3" customFormat="1" ht="52" customHeight="1" spans="1:11">
      <c r="A87" s="17"/>
      <c r="B87" s="18">
        <v>83</v>
      </c>
      <c r="C87" s="19" t="s">
        <v>126</v>
      </c>
      <c r="D87" s="19" t="s">
        <v>25</v>
      </c>
      <c r="E87" s="18" t="s">
        <v>105</v>
      </c>
      <c r="F87" s="20">
        <v>9.09</v>
      </c>
      <c r="G87" s="20">
        <v>74</v>
      </c>
      <c r="H87" s="21">
        <f t="shared" si="6"/>
        <v>672.66</v>
      </c>
      <c r="I87" s="31" t="s">
        <v>120</v>
      </c>
      <c r="J87" s="20">
        <v>74</v>
      </c>
      <c r="K87" s="14"/>
    </row>
    <row r="88" s="3" customFormat="1" ht="52" customHeight="1" spans="1:11">
      <c r="A88" s="17"/>
      <c r="B88" s="18">
        <v>84</v>
      </c>
      <c r="C88" s="19" t="s">
        <v>127</v>
      </c>
      <c r="D88" s="19" t="s">
        <v>25</v>
      </c>
      <c r="E88" s="18" t="s">
        <v>105</v>
      </c>
      <c r="F88" s="20">
        <v>37</v>
      </c>
      <c r="G88" s="20">
        <v>650</v>
      </c>
      <c r="H88" s="21">
        <f t="shared" si="6"/>
        <v>24050</v>
      </c>
      <c r="I88" s="31" t="s">
        <v>120</v>
      </c>
      <c r="J88" s="20">
        <v>650</v>
      </c>
      <c r="K88" s="14"/>
    </row>
    <row r="89" s="3" customFormat="1" ht="52" customHeight="1" spans="1:11">
      <c r="A89" s="17"/>
      <c r="B89" s="18">
        <v>85</v>
      </c>
      <c r="C89" s="19" t="s">
        <v>128</v>
      </c>
      <c r="D89" s="19" t="s">
        <v>129</v>
      </c>
      <c r="E89" s="18" t="s">
        <v>130</v>
      </c>
      <c r="F89" s="20">
        <v>36.72</v>
      </c>
      <c r="G89" s="20">
        <v>10</v>
      </c>
      <c r="H89" s="21">
        <f t="shared" si="6"/>
        <v>367.2</v>
      </c>
      <c r="I89" s="31" t="s">
        <v>120</v>
      </c>
      <c r="J89" s="20">
        <v>10</v>
      </c>
      <c r="K89" s="14"/>
    </row>
    <row r="90" s="3" customFormat="1" ht="32" customHeight="1" spans="1:11">
      <c r="A90" s="17"/>
      <c r="B90" s="18">
        <v>86</v>
      </c>
      <c r="C90" s="19" t="s">
        <v>131</v>
      </c>
      <c r="D90" s="19" t="s">
        <v>25</v>
      </c>
      <c r="E90" s="18" t="s">
        <v>108</v>
      </c>
      <c r="F90" s="20">
        <v>9.18</v>
      </c>
      <c r="G90" s="20">
        <v>35</v>
      </c>
      <c r="H90" s="21">
        <f t="shared" si="6"/>
        <v>321.3</v>
      </c>
      <c r="I90" s="15" t="s">
        <v>132</v>
      </c>
      <c r="J90" s="20">
        <v>35</v>
      </c>
      <c r="K90" s="14"/>
    </row>
    <row r="91" s="3" customFormat="1" ht="32" customHeight="1" spans="1:11">
      <c r="A91" s="17"/>
      <c r="B91" s="18">
        <v>87</v>
      </c>
      <c r="C91" s="19" t="s">
        <v>133</v>
      </c>
      <c r="D91" s="19" t="s">
        <v>134</v>
      </c>
      <c r="E91" s="18" t="s">
        <v>108</v>
      </c>
      <c r="F91" s="20">
        <v>9.18</v>
      </c>
      <c r="G91" s="20">
        <v>11.38</v>
      </c>
      <c r="H91" s="21">
        <f t="shared" si="6"/>
        <v>104.4684</v>
      </c>
      <c r="I91" s="31" t="s">
        <v>135</v>
      </c>
      <c r="J91" s="35">
        <v>11.1</v>
      </c>
      <c r="K91" s="14"/>
    </row>
    <row r="92" s="3" customFormat="1" ht="32" customHeight="1" spans="1:11">
      <c r="A92" s="17"/>
      <c r="B92" s="18">
        <v>88</v>
      </c>
      <c r="C92" s="19" t="s">
        <v>136</v>
      </c>
      <c r="D92" s="19" t="s">
        <v>134</v>
      </c>
      <c r="E92" s="18" t="s">
        <v>108</v>
      </c>
      <c r="F92" s="20">
        <v>9.18</v>
      </c>
      <c r="G92" s="20">
        <v>25.09</v>
      </c>
      <c r="H92" s="21">
        <f t="shared" si="6"/>
        <v>230.3262</v>
      </c>
      <c r="I92" s="31" t="s">
        <v>135</v>
      </c>
      <c r="J92" s="35">
        <v>24.46</v>
      </c>
      <c r="K92" s="14"/>
    </row>
    <row r="93" s="3" customFormat="1" ht="32" customHeight="1" spans="1:11">
      <c r="A93" s="17"/>
      <c r="B93" s="18">
        <v>89</v>
      </c>
      <c r="C93" s="19" t="s">
        <v>137</v>
      </c>
      <c r="D93" s="19" t="s">
        <v>138</v>
      </c>
      <c r="E93" s="18" t="s">
        <v>105</v>
      </c>
      <c r="F93" s="20">
        <v>10.2</v>
      </c>
      <c r="G93" s="20">
        <v>17.49</v>
      </c>
      <c r="H93" s="21">
        <f t="shared" si="6"/>
        <v>178.398</v>
      </c>
      <c r="I93" s="31" t="s">
        <v>135</v>
      </c>
      <c r="J93" s="35">
        <v>17.05</v>
      </c>
      <c r="K93" s="14"/>
    </row>
    <row r="94" s="3" customFormat="1" ht="32" customHeight="1" spans="1:11">
      <c r="A94" s="17"/>
      <c r="B94" s="18">
        <v>90</v>
      </c>
      <c r="C94" s="19" t="s">
        <v>139</v>
      </c>
      <c r="D94" s="19" t="s">
        <v>134</v>
      </c>
      <c r="E94" s="18" t="s">
        <v>105</v>
      </c>
      <c r="F94" s="20">
        <v>37.74</v>
      </c>
      <c r="G94" s="20">
        <v>10.64</v>
      </c>
      <c r="H94" s="21">
        <f t="shared" si="6"/>
        <v>401.5536</v>
      </c>
      <c r="I94" s="31" t="s">
        <v>135</v>
      </c>
      <c r="J94" s="35">
        <v>10.37</v>
      </c>
      <c r="K94" s="14"/>
    </row>
    <row r="95" s="3" customFormat="1" ht="32" customHeight="1" spans="1:11">
      <c r="A95" s="17"/>
      <c r="B95" s="18">
        <v>91</v>
      </c>
      <c r="C95" s="19" t="s">
        <v>140</v>
      </c>
      <c r="D95" s="19" t="s">
        <v>25</v>
      </c>
      <c r="E95" s="18" t="s">
        <v>141</v>
      </c>
      <c r="F95" s="20">
        <v>486.896</v>
      </c>
      <c r="G95" s="20">
        <v>13.132</v>
      </c>
      <c r="H95" s="21">
        <f t="shared" si="6"/>
        <v>6393.918272</v>
      </c>
      <c r="I95" s="15" t="s">
        <v>142</v>
      </c>
      <c r="J95" s="36">
        <v>10.47</v>
      </c>
      <c r="K95" s="14"/>
    </row>
    <row r="96" s="3" customFormat="1" ht="44" customHeight="1" spans="1:11">
      <c r="A96" s="17"/>
      <c r="B96" s="18">
        <v>92</v>
      </c>
      <c r="C96" s="22" t="s">
        <v>143</v>
      </c>
      <c r="D96" s="22" t="s">
        <v>144</v>
      </c>
      <c r="E96" s="23" t="s">
        <v>141</v>
      </c>
      <c r="F96" s="24">
        <v>132.25243</v>
      </c>
      <c r="G96" s="24">
        <v>218.37</v>
      </c>
      <c r="H96" s="21">
        <f t="shared" si="6"/>
        <v>28879.9631391</v>
      </c>
      <c r="I96" s="15" t="s">
        <v>145</v>
      </c>
      <c r="J96" s="36">
        <v>184.24</v>
      </c>
      <c r="K96" s="14"/>
    </row>
    <row r="97" s="3" customFormat="1" ht="44" customHeight="1" spans="1:11">
      <c r="A97" s="17"/>
      <c r="B97" s="18">
        <v>93</v>
      </c>
      <c r="C97" s="22" t="s">
        <v>143</v>
      </c>
      <c r="D97" s="22" t="s">
        <v>146</v>
      </c>
      <c r="E97" s="23" t="s">
        <v>141</v>
      </c>
      <c r="F97" s="24">
        <v>279.458</v>
      </c>
      <c r="G97" s="24">
        <v>413.7</v>
      </c>
      <c r="H97" s="21">
        <f t="shared" si="6"/>
        <v>115611.7746</v>
      </c>
      <c r="I97" s="15" t="s">
        <v>145</v>
      </c>
      <c r="J97" s="37">
        <v>423.78</v>
      </c>
      <c r="K97" s="14"/>
    </row>
    <row r="98" s="3" customFormat="1" ht="44" customHeight="1" spans="1:11">
      <c r="A98" s="17"/>
      <c r="B98" s="18">
        <v>94</v>
      </c>
      <c r="C98" s="22" t="s">
        <v>143</v>
      </c>
      <c r="D98" s="22" t="s">
        <v>147</v>
      </c>
      <c r="E98" s="23" t="s">
        <v>141</v>
      </c>
      <c r="F98" s="24">
        <v>1014.87</v>
      </c>
      <c r="G98" s="24">
        <v>1014.87</v>
      </c>
      <c r="H98" s="21">
        <f t="shared" si="6"/>
        <v>1029961.1169</v>
      </c>
      <c r="I98" s="15" t="s">
        <v>145</v>
      </c>
      <c r="J98" s="37">
        <v>1121.01</v>
      </c>
      <c r="K98" s="14"/>
    </row>
    <row r="99" s="5" customFormat="1" ht="44" customHeight="1" spans="1:11">
      <c r="A99" s="30"/>
      <c r="B99" s="18">
        <v>95</v>
      </c>
      <c r="C99" s="22" t="s">
        <v>143</v>
      </c>
      <c r="D99" s="22" t="s">
        <v>148</v>
      </c>
      <c r="E99" s="23" t="s">
        <v>141</v>
      </c>
      <c r="F99" s="24">
        <v>117.107</v>
      </c>
      <c r="G99" s="24">
        <v>180.25</v>
      </c>
      <c r="H99" s="21">
        <f t="shared" si="6"/>
        <v>21108.53675</v>
      </c>
      <c r="I99" s="15" t="s">
        <v>145</v>
      </c>
      <c r="J99" s="37">
        <v>173</v>
      </c>
      <c r="K99" s="34"/>
    </row>
    <row r="100" s="3" customFormat="1" ht="44" customHeight="1" spans="1:11">
      <c r="A100" s="17"/>
      <c r="B100" s="18">
        <v>96</v>
      </c>
      <c r="C100" s="22" t="s">
        <v>143</v>
      </c>
      <c r="D100" s="22" t="s">
        <v>149</v>
      </c>
      <c r="E100" s="23" t="s">
        <v>141</v>
      </c>
      <c r="F100" s="24">
        <v>54.222</v>
      </c>
      <c r="G100" s="24">
        <v>99.26</v>
      </c>
      <c r="H100" s="21">
        <f t="shared" si="6"/>
        <v>5382.07572</v>
      </c>
      <c r="I100" s="15" t="s">
        <v>145</v>
      </c>
      <c r="J100" s="37">
        <v>96.49</v>
      </c>
      <c r="K100" s="14"/>
    </row>
    <row r="101" s="3" customFormat="1" ht="44" customHeight="1" spans="1:11">
      <c r="A101" s="17"/>
      <c r="B101" s="18">
        <v>97</v>
      </c>
      <c r="C101" s="22" t="s">
        <v>143</v>
      </c>
      <c r="D101" s="22" t="s">
        <v>150</v>
      </c>
      <c r="E101" s="23" t="s">
        <v>141</v>
      </c>
      <c r="F101" s="24">
        <v>159.974</v>
      </c>
      <c r="G101" s="24">
        <v>130.69</v>
      </c>
      <c r="H101" s="21">
        <f t="shared" si="6"/>
        <v>20907.00206</v>
      </c>
      <c r="I101" s="15" t="s">
        <v>145</v>
      </c>
      <c r="J101" s="37">
        <v>126.12</v>
      </c>
      <c r="K101" s="14"/>
    </row>
    <row r="102" s="3" customFormat="1" ht="44" customHeight="1" spans="1:11">
      <c r="A102" s="17"/>
      <c r="B102" s="18">
        <v>98</v>
      </c>
      <c r="C102" s="22" t="s">
        <v>143</v>
      </c>
      <c r="D102" s="22" t="s">
        <v>151</v>
      </c>
      <c r="E102" s="23" t="s">
        <v>141</v>
      </c>
      <c r="F102" s="24">
        <v>1768.821</v>
      </c>
      <c r="G102" s="24">
        <v>256.18</v>
      </c>
      <c r="H102" s="21">
        <f t="shared" si="6"/>
        <v>453136.56378</v>
      </c>
      <c r="I102" s="15" t="s">
        <v>145</v>
      </c>
      <c r="J102" s="37">
        <v>239.83</v>
      </c>
      <c r="K102" s="14"/>
    </row>
    <row r="103" s="3" customFormat="1" ht="44" customHeight="1" spans="1:11">
      <c r="A103" s="17"/>
      <c r="B103" s="18">
        <v>99</v>
      </c>
      <c r="C103" s="22" t="s">
        <v>143</v>
      </c>
      <c r="D103" s="22" t="s">
        <v>152</v>
      </c>
      <c r="E103" s="23" t="s">
        <v>141</v>
      </c>
      <c r="F103" s="24">
        <v>1014.513</v>
      </c>
      <c r="G103" s="24">
        <v>344.33</v>
      </c>
      <c r="H103" s="21">
        <f t="shared" si="6"/>
        <v>349327.26129</v>
      </c>
      <c r="I103" s="15" t="s">
        <v>145</v>
      </c>
      <c r="J103" s="37">
        <v>331.87</v>
      </c>
      <c r="K103" s="14"/>
    </row>
    <row r="104" s="3" customFormat="1" ht="39" customHeight="1" spans="1:11">
      <c r="A104" s="17"/>
      <c r="B104" s="18">
        <v>100</v>
      </c>
      <c r="C104" s="22" t="s">
        <v>143</v>
      </c>
      <c r="D104" s="22" t="s">
        <v>153</v>
      </c>
      <c r="E104" s="23" t="s">
        <v>141</v>
      </c>
      <c r="F104" s="24">
        <v>158.886</v>
      </c>
      <c r="G104" s="24">
        <v>535.71</v>
      </c>
      <c r="H104" s="21">
        <f t="shared" si="6"/>
        <v>85116.81906</v>
      </c>
      <c r="I104" s="15" t="s">
        <v>154</v>
      </c>
      <c r="J104" s="37">
        <v>514.18</v>
      </c>
      <c r="K104" s="14"/>
    </row>
    <row r="105" s="3" customFormat="1" ht="44" customHeight="1" spans="1:11">
      <c r="A105" s="17"/>
      <c r="B105" s="18">
        <v>101</v>
      </c>
      <c r="C105" s="22" t="s">
        <v>143</v>
      </c>
      <c r="D105" s="22" t="s">
        <v>155</v>
      </c>
      <c r="E105" s="23" t="s">
        <v>141</v>
      </c>
      <c r="F105" s="24">
        <v>3550.666</v>
      </c>
      <c r="G105" s="24">
        <v>853.27</v>
      </c>
      <c r="H105" s="21">
        <f t="shared" si="6"/>
        <v>3029676.77782</v>
      </c>
      <c r="I105" s="15" t="s">
        <v>145</v>
      </c>
      <c r="J105" s="37">
        <v>848.75</v>
      </c>
      <c r="K105" s="14"/>
    </row>
    <row r="106" s="3" customFormat="1" ht="44" customHeight="1" spans="1:11">
      <c r="A106" s="17"/>
      <c r="B106" s="18">
        <v>102</v>
      </c>
      <c r="C106" s="22" t="s">
        <v>143</v>
      </c>
      <c r="D106" s="22" t="s">
        <v>156</v>
      </c>
      <c r="E106" s="23" t="s">
        <v>141</v>
      </c>
      <c r="F106" s="24">
        <v>669.759</v>
      </c>
      <c r="G106" s="24">
        <v>1070</v>
      </c>
      <c r="H106" s="21">
        <f t="shared" si="6"/>
        <v>716642.13</v>
      </c>
      <c r="I106" s="15" t="s">
        <v>145</v>
      </c>
      <c r="J106" s="37">
        <v>1022.98</v>
      </c>
      <c r="K106" s="14"/>
    </row>
    <row r="107" s="3" customFormat="1" ht="44" customHeight="1" spans="1:11">
      <c r="A107" s="17"/>
      <c r="B107" s="18">
        <v>103</v>
      </c>
      <c r="C107" s="22" t="s">
        <v>143</v>
      </c>
      <c r="D107" s="22" t="s">
        <v>157</v>
      </c>
      <c r="E107" s="23" t="s">
        <v>141</v>
      </c>
      <c r="F107" s="24">
        <v>350.322</v>
      </c>
      <c r="G107" s="24">
        <v>68.67</v>
      </c>
      <c r="H107" s="21">
        <f t="shared" si="6"/>
        <v>24056.61174</v>
      </c>
      <c r="I107" s="15" t="s">
        <v>145</v>
      </c>
      <c r="J107" s="37">
        <v>60.48</v>
      </c>
      <c r="K107" s="14"/>
    </row>
    <row r="108" s="3" customFormat="1" ht="44" customHeight="1" spans="1:11">
      <c r="A108" s="17"/>
      <c r="B108" s="18">
        <v>104</v>
      </c>
      <c r="C108" s="22" t="s">
        <v>143</v>
      </c>
      <c r="D108" s="22" t="s">
        <v>158</v>
      </c>
      <c r="E108" s="23" t="s">
        <v>141</v>
      </c>
      <c r="F108" s="24">
        <v>194.847</v>
      </c>
      <c r="G108" s="24">
        <v>54.53</v>
      </c>
      <c r="H108" s="21">
        <f t="shared" si="6"/>
        <v>10625.00691</v>
      </c>
      <c r="I108" s="31" t="s">
        <v>159</v>
      </c>
      <c r="J108" s="37">
        <v>58.26</v>
      </c>
      <c r="K108" s="14"/>
    </row>
    <row r="109" s="5" customFormat="1" ht="44" customHeight="1" spans="1:11">
      <c r="A109" s="26"/>
      <c r="B109" s="18">
        <v>105</v>
      </c>
      <c r="C109" s="22" t="s">
        <v>160</v>
      </c>
      <c r="D109" s="22" t="s">
        <v>161</v>
      </c>
      <c r="E109" s="23" t="s">
        <v>141</v>
      </c>
      <c r="F109" s="24">
        <v>152.25</v>
      </c>
      <c r="G109" s="24">
        <v>13</v>
      </c>
      <c r="H109" s="21">
        <f t="shared" si="6"/>
        <v>1979.25</v>
      </c>
      <c r="I109" s="15" t="s">
        <v>145</v>
      </c>
      <c r="J109" s="38">
        <v>8.31</v>
      </c>
      <c r="K109" s="34"/>
    </row>
    <row r="110" s="5" customFormat="1" ht="44" customHeight="1" spans="1:11">
      <c r="A110" s="26"/>
      <c r="B110" s="18">
        <v>106</v>
      </c>
      <c r="C110" s="22" t="s">
        <v>160</v>
      </c>
      <c r="D110" s="22" t="s">
        <v>162</v>
      </c>
      <c r="E110" s="23" t="s">
        <v>141</v>
      </c>
      <c r="F110" s="24">
        <v>773.43</v>
      </c>
      <c r="G110" s="24">
        <v>18.62</v>
      </c>
      <c r="H110" s="21">
        <f t="shared" si="6"/>
        <v>14401.2666</v>
      </c>
      <c r="I110" s="15" t="s">
        <v>145</v>
      </c>
      <c r="J110" s="38">
        <v>12.99</v>
      </c>
      <c r="K110" s="34"/>
    </row>
    <row r="111" s="5" customFormat="1" ht="44" customHeight="1" spans="1:11">
      <c r="A111" s="26"/>
      <c r="B111" s="18">
        <v>107</v>
      </c>
      <c r="C111" s="22" t="s">
        <v>160</v>
      </c>
      <c r="D111" s="22" t="s">
        <v>163</v>
      </c>
      <c r="E111" s="23" t="s">
        <v>141</v>
      </c>
      <c r="F111" s="24">
        <v>425.285</v>
      </c>
      <c r="G111" s="24">
        <v>18.91</v>
      </c>
      <c r="H111" s="21">
        <f t="shared" si="6"/>
        <v>8042.13935</v>
      </c>
      <c r="I111" s="15" t="s">
        <v>145</v>
      </c>
      <c r="J111" s="38">
        <v>14.41</v>
      </c>
      <c r="K111" s="34"/>
    </row>
    <row r="112" s="3" customFormat="1" ht="39" customHeight="1" spans="1:11">
      <c r="A112" s="17"/>
      <c r="B112" s="18">
        <v>108</v>
      </c>
      <c r="C112" s="19" t="s">
        <v>164</v>
      </c>
      <c r="D112" s="19" t="s">
        <v>165</v>
      </c>
      <c r="E112" s="18" t="s">
        <v>105</v>
      </c>
      <c r="F112" s="20">
        <v>4.08</v>
      </c>
      <c r="G112" s="20">
        <v>61.12</v>
      </c>
      <c r="H112" s="21">
        <f t="shared" si="6"/>
        <v>249.3696</v>
      </c>
      <c r="I112" s="39" t="s">
        <v>166</v>
      </c>
      <c r="J112" s="35">
        <v>19.72</v>
      </c>
      <c r="K112" s="14"/>
    </row>
    <row r="113" s="3" customFormat="1" ht="39" customHeight="1" spans="1:11">
      <c r="A113" s="17"/>
      <c r="B113" s="18">
        <v>109</v>
      </c>
      <c r="C113" s="19" t="s">
        <v>167</v>
      </c>
      <c r="D113" s="19" t="s">
        <v>165</v>
      </c>
      <c r="E113" s="18" t="s">
        <v>105</v>
      </c>
      <c r="F113" s="20">
        <v>12.24</v>
      </c>
      <c r="G113" s="20">
        <v>57.35</v>
      </c>
      <c r="H113" s="21">
        <f t="shared" ref="H113:H118" si="7">F113*G113</f>
        <v>701.964</v>
      </c>
      <c r="I113" s="39" t="s">
        <v>166</v>
      </c>
      <c r="J113" s="35">
        <v>19.72</v>
      </c>
      <c r="K113" s="14"/>
    </row>
    <row r="114" s="3" customFormat="1" ht="39" customHeight="1" spans="1:11">
      <c r="A114" s="17"/>
      <c r="B114" s="18">
        <v>110</v>
      </c>
      <c r="C114" s="19" t="s">
        <v>168</v>
      </c>
      <c r="D114" s="19" t="s">
        <v>165</v>
      </c>
      <c r="E114" s="18" t="s">
        <v>105</v>
      </c>
      <c r="F114" s="20">
        <v>6.12</v>
      </c>
      <c r="G114" s="20">
        <v>57.35</v>
      </c>
      <c r="H114" s="21">
        <f t="shared" si="7"/>
        <v>350.982</v>
      </c>
      <c r="I114" s="39" t="s">
        <v>166</v>
      </c>
      <c r="J114" s="35">
        <v>19.72</v>
      </c>
      <c r="K114" s="14"/>
    </row>
    <row r="115" s="3" customFormat="1" ht="39" customHeight="1" spans="1:11">
      <c r="A115" s="17"/>
      <c r="B115" s="18">
        <v>111</v>
      </c>
      <c r="C115" s="19" t="s">
        <v>169</v>
      </c>
      <c r="D115" s="19" t="s">
        <v>170</v>
      </c>
      <c r="E115" s="18" t="s">
        <v>105</v>
      </c>
      <c r="F115" s="20">
        <v>24.48</v>
      </c>
      <c r="G115" s="20">
        <v>84.21</v>
      </c>
      <c r="H115" s="21">
        <f t="shared" si="7"/>
        <v>2061.4608</v>
      </c>
      <c r="I115" s="39" t="s">
        <v>166</v>
      </c>
      <c r="J115" s="35">
        <v>26.9</v>
      </c>
      <c r="K115" s="14"/>
    </row>
    <row r="116" s="3" customFormat="1" ht="39" customHeight="1" spans="1:11">
      <c r="A116" s="17"/>
      <c r="B116" s="18">
        <v>112</v>
      </c>
      <c r="C116" s="19" t="s">
        <v>171</v>
      </c>
      <c r="D116" s="19" t="s">
        <v>144</v>
      </c>
      <c r="E116" s="18" t="s">
        <v>105</v>
      </c>
      <c r="F116" s="20">
        <v>12.24</v>
      </c>
      <c r="G116" s="20">
        <v>823.01</v>
      </c>
      <c r="H116" s="21">
        <f t="shared" si="7"/>
        <v>10073.6424</v>
      </c>
      <c r="I116" s="39" t="s">
        <v>166</v>
      </c>
      <c r="J116" s="35">
        <v>399.5</v>
      </c>
      <c r="K116" s="14"/>
    </row>
    <row r="117" s="3" customFormat="1" ht="39" customHeight="1" spans="1:11">
      <c r="A117" s="17"/>
      <c r="B117" s="18">
        <v>113</v>
      </c>
      <c r="C117" s="19" t="s">
        <v>172</v>
      </c>
      <c r="D117" s="19" t="s">
        <v>165</v>
      </c>
      <c r="E117" s="18" t="s">
        <v>105</v>
      </c>
      <c r="F117" s="20">
        <v>73.44</v>
      </c>
      <c r="G117" s="20">
        <v>84.21</v>
      </c>
      <c r="H117" s="21">
        <f t="shared" si="7"/>
        <v>6184.3824</v>
      </c>
      <c r="I117" s="39" t="s">
        <v>166</v>
      </c>
      <c r="J117" s="35">
        <v>26.9</v>
      </c>
      <c r="K117" s="14"/>
    </row>
    <row r="118" s="3" customFormat="1" ht="34" customHeight="1" spans="1:11">
      <c r="A118" s="17"/>
      <c r="B118" s="18">
        <v>114</v>
      </c>
      <c r="C118" s="19" t="s">
        <v>173</v>
      </c>
      <c r="D118" s="19" t="s">
        <v>165</v>
      </c>
      <c r="E118" s="18" t="s">
        <v>105</v>
      </c>
      <c r="F118" s="20">
        <v>169.32</v>
      </c>
      <c r="G118" s="20">
        <v>77.47</v>
      </c>
      <c r="H118" s="21">
        <f t="shared" si="7"/>
        <v>13117.2204</v>
      </c>
      <c r="I118" s="39" t="s">
        <v>166</v>
      </c>
      <c r="J118" s="35">
        <v>26.9</v>
      </c>
      <c r="K118" s="14"/>
    </row>
    <row r="119" s="3" customFormat="1" ht="39" customHeight="1" spans="1:11">
      <c r="A119" s="17"/>
      <c r="B119" s="18">
        <v>115</v>
      </c>
      <c r="C119" s="19" t="s">
        <v>174</v>
      </c>
      <c r="D119" s="19" t="s">
        <v>165</v>
      </c>
      <c r="E119" s="18" t="s">
        <v>105</v>
      </c>
      <c r="F119" s="20">
        <v>128.52</v>
      </c>
      <c r="G119" s="20">
        <v>64.88</v>
      </c>
      <c r="H119" s="21">
        <f>F119*G119</f>
        <v>8338.3776</v>
      </c>
      <c r="I119" s="39" t="s">
        <v>166</v>
      </c>
      <c r="J119" s="35">
        <v>24.14</v>
      </c>
      <c r="K119" s="14"/>
    </row>
    <row r="120" s="3" customFormat="1" ht="39" customHeight="1" spans="1:11">
      <c r="A120" s="17"/>
      <c r="B120" s="18">
        <v>116</v>
      </c>
      <c r="C120" s="19" t="s">
        <v>175</v>
      </c>
      <c r="D120" s="19" t="s">
        <v>165</v>
      </c>
      <c r="E120" s="18" t="s">
        <v>105</v>
      </c>
      <c r="F120" s="20">
        <v>57.12</v>
      </c>
      <c r="G120" s="20">
        <v>67.81</v>
      </c>
      <c r="H120" s="21">
        <f>F120*G120</f>
        <v>3873.3072</v>
      </c>
      <c r="I120" s="39" t="s">
        <v>166</v>
      </c>
      <c r="J120" s="35">
        <v>24.14</v>
      </c>
      <c r="K120" s="14"/>
    </row>
    <row r="121" s="3" customFormat="1" ht="39" customHeight="1" spans="1:11">
      <c r="A121" s="17"/>
      <c r="B121" s="18">
        <v>117</v>
      </c>
      <c r="C121" s="19" t="s">
        <v>171</v>
      </c>
      <c r="D121" s="19" t="s">
        <v>146</v>
      </c>
      <c r="E121" s="18" t="s">
        <v>105</v>
      </c>
      <c r="F121" s="20">
        <v>8.16</v>
      </c>
      <c r="G121" s="20">
        <v>840.71</v>
      </c>
      <c r="H121" s="21">
        <f t="shared" ref="H121:H126" si="8">F121*G121</f>
        <v>6860.1936</v>
      </c>
      <c r="I121" s="39" t="s">
        <v>166</v>
      </c>
      <c r="J121" s="35">
        <v>421.49</v>
      </c>
      <c r="K121" s="14"/>
    </row>
    <row r="122" s="5" customFormat="1" ht="39" customHeight="1" spans="1:11">
      <c r="A122" s="26"/>
      <c r="B122" s="18">
        <v>118</v>
      </c>
      <c r="C122" s="27" t="s">
        <v>176</v>
      </c>
      <c r="D122" s="27" t="s">
        <v>147</v>
      </c>
      <c r="E122" s="28" t="s">
        <v>108</v>
      </c>
      <c r="F122" s="29">
        <v>8</v>
      </c>
      <c r="G122" s="20">
        <v>1054.87</v>
      </c>
      <c r="H122" s="21">
        <f t="shared" si="8"/>
        <v>8438.96</v>
      </c>
      <c r="I122" s="39" t="s">
        <v>166</v>
      </c>
      <c r="J122" s="35">
        <v>704.39</v>
      </c>
      <c r="K122" s="34"/>
    </row>
    <row r="123" s="5" customFormat="1" ht="39" customHeight="1" spans="1:11">
      <c r="A123" s="26"/>
      <c r="B123" s="18">
        <v>119</v>
      </c>
      <c r="C123" s="27" t="s">
        <v>177</v>
      </c>
      <c r="D123" s="27" t="s">
        <v>147</v>
      </c>
      <c r="E123" s="28" t="s">
        <v>108</v>
      </c>
      <c r="F123" s="29">
        <v>4</v>
      </c>
      <c r="G123" s="20">
        <v>2884.96</v>
      </c>
      <c r="H123" s="21">
        <f t="shared" si="8"/>
        <v>11539.84</v>
      </c>
      <c r="I123" s="39" t="s">
        <v>166</v>
      </c>
      <c r="J123" s="35">
        <v>1785.35</v>
      </c>
      <c r="K123" s="34"/>
    </row>
    <row r="124" s="3" customFormat="1" ht="25" customHeight="1" spans="1:11">
      <c r="A124" s="17"/>
      <c r="B124" s="18">
        <v>120</v>
      </c>
      <c r="C124" s="19" t="s">
        <v>178</v>
      </c>
      <c r="D124" s="19" t="s">
        <v>179</v>
      </c>
      <c r="E124" s="18" t="s">
        <v>141</v>
      </c>
      <c r="F124" s="20">
        <v>215.231</v>
      </c>
      <c r="G124" s="20">
        <v>26.94</v>
      </c>
      <c r="H124" s="21">
        <f t="shared" si="8"/>
        <v>5798.32314</v>
      </c>
      <c r="I124" s="31" t="s">
        <v>180</v>
      </c>
      <c r="J124" s="35">
        <v>23.51</v>
      </c>
      <c r="K124" s="14"/>
    </row>
    <row r="125" s="5" customFormat="1" ht="25" customHeight="1" spans="1:11">
      <c r="A125" s="26"/>
      <c r="B125" s="18">
        <v>121</v>
      </c>
      <c r="C125" s="27" t="s">
        <v>181</v>
      </c>
      <c r="D125" s="27" t="s">
        <v>182</v>
      </c>
      <c r="E125" s="28" t="s">
        <v>141</v>
      </c>
      <c r="F125" s="29">
        <v>429.25</v>
      </c>
      <c r="G125" s="29">
        <v>73.44</v>
      </c>
      <c r="H125" s="21">
        <f t="shared" si="8"/>
        <v>31524.12</v>
      </c>
      <c r="I125" s="31" t="s">
        <v>180</v>
      </c>
      <c r="J125" s="38">
        <v>58.7</v>
      </c>
      <c r="K125" s="34"/>
    </row>
    <row r="126" s="5" customFormat="1" ht="25" customHeight="1" spans="1:11">
      <c r="A126" s="26"/>
      <c r="B126" s="18">
        <v>123</v>
      </c>
      <c r="C126" s="27" t="s">
        <v>181</v>
      </c>
      <c r="D126" s="27" t="s">
        <v>183</v>
      </c>
      <c r="E126" s="28" t="s">
        <v>141</v>
      </c>
      <c r="F126" s="29">
        <v>925.16</v>
      </c>
      <c r="G126" s="29">
        <v>115.32</v>
      </c>
      <c r="H126" s="21">
        <f t="shared" si="8"/>
        <v>106689.4512</v>
      </c>
      <c r="I126" s="31" t="s">
        <v>180</v>
      </c>
      <c r="J126" s="38">
        <v>79.81</v>
      </c>
      <c r="K126" s="34"/>
    </row>
    <row r="127" s="5" customFormat="1" ht="25" customHeight="1" spans="1:11">
      <c r="A127" s="26"/>
      <c r="B127" s="18">
        <v>122</v>
      </c>
      <c r="C127" s="27" t="s">
        <v>181</v>
      </c>
      <c r="D127" s="27" t="s">
        <v>184</v>
      </c>
      <c r="E127" s="28" t="s">
        <v>141</v>
      </c>
      <c r="F127" s="29">
        <v>468.64</v>
      </c>
      <c r="G127" s="29">
        <v>146.96</v>
      </c>
      <c r="H127" s="21">
        <f>F127*G127</f>
        <v>68871.3344</v>
      </c>
      <c r="I127" s="31" t="s">
        <v>180</v>
      </c>
      <c r="J127" s="38">
        <v>105.8</v>
      </c>
      <c r="K127" s="34"/>
    </row>
    <row r="128" s="5" customFormat="1" ht="25" customHeight="1" spans="1:11">
      <c r="A128" s="26"/>
      <c r="B128" s="18">
        <v>127</v>
      </c>
      <c r="C128" s="27" t="s">
        <v>181</v>
      </c>
      <c r="D128" s="27" t="s">
        <v>185</v>
      </c>
      <c r="E128" s="28" t="s">
        <v>141</v>
      </c>
      <c r="F128" s="29">
        <v>72.72</v>
      </c>
      <c r="G128" s="29">
        <v>172.73</v>
      </c>
      <c r="H128" s="21">
        <f>F128*G128</f>
        <v>12560.9256</v>
      </c>
      <c r="I128" s="31" t="s">
        <v>180</v>
      </c>
      <c r="J128" s="38">
        <v>124.01</v>
      </c>
      <c r="K128" s="34"/>
    </row>
    <row r="129" s="5" customFormat="1" ht="25" customHeight="1" spans="1:11">
      <c r="A129" s="26"/>
      <c r="B129" s="18">
        <v>124</v>
      </c>
      <c r="C129" s="27" t="s">
        <v>181</v>
      </c>
      <c r="D129" s="27" t="s">
        <v>186</v>
      </c>
      <c r="E129" s="28" t="s">
        <v>141</v>
      </c>
      <c r="F129" s="29">
        <v>28.28</v>
      </c>
      <c r="G129" s="29">
        <v>222.63</v>
      </c>
      <c r="H129" s="21">
        <f>F129*G129</f>
        <v>6295.9764</v>
      </c>
      <c r="I129" s="31" t="s">
        <v>180</v>
      </c>
      <c r="J129" s="38">
        <v>196.13</v>
      </c>
      <c r="K129" s="34"/>
    </row>
    <row r="130" s="4" customFormat="1" ht="25" customHeight="1" spans="1:11">
      <c r="A130" s="26"/>
      <c r="B130" s="18">
        <v>125</v>
      </c>
      <c r="C130" s="27" t="s">
        <v>181</v>
      </c>
      <c r="D130" s="27" t="s">
        <v>187</v>
      </c>
      <c r="E130" s="28" t="s">
        <v>141</v>
      </c>
      <c r="F130" s="29">
        <v>44.44</v>
      </c>
      <c r="G130" s="29">
        <v>296.84</v>
      </c>
      <c r="H130" s="21">
        <f>F130*G130</f>
        <v>13191.5696</v>
      </c>
      <c r="I130" s="31" t="s">
        <v>180</v>
      </c>
      <c r="J130" s="38">
        <v>245.16</v>
      </c>
      <c r="K130" s="33"/>
    </row>
    <row r="131" s="5" customFormat="1" ht="25" customHeight="1" spans="1:11">
      <c r="A131" s="26"/>
      <c r="B131" s="18">
        <v>126</v>
      </c>
      <c r="C131" s="27" t="s">
        <v>181</v>
      </c>
      <c r="D131" s="27" t="s">
        <v>188</v>
      </c>
      <c r="E131" s="28" t="s">
        <v>141</v>
      </c>
      <c r="F131" s="29">
        <v>45.45</v>
      </c>
      <c r="G131" s="29">
        <v>371.05</v>
      </c>
      <c r="H131" s="21">
        <f>F131*G131</f>
        <v>16864.2225</v>
      </c>
      <c r="I131" s="31" t="s">
        <v>180</v>
      </c>
      <c r="J131" s="38">
        <v>294.2</v>
      </c>
      <c r="K131" s="34"/>
    </row>
    <row r="132" s="5" customFormat="1" ht="25" customHeight="1" spans="1:11">
      <c r="A132" s="26"/>
      <c r="B132" s="18">
        <v>128</v>
      </c>
      <c r="C132" s="27" t="s">
        <v>189</v>
      </c>
      <c r="D132" s="27" t="s">
        <v>190</v>
      </c>
      <c r="E132" s="28" t="s">
        <v>141</v>
      </c>
      <c r="F132" s="29">
        <v>260.58</v>
      </c>
      <c r="G132" s="29">
        <v>17.77</v>
      </c>
      <c r="H132" s="21">
        <f>F132*G132</f>
        <v>4630.5066</v>
      </c>
      <c r="I132" s="31" t="s">
        <v>180</v>
      </c>
      <c r="J132" s="38">
        <v>14.25</v>
      </c>
      <c r="K132" s="34"/>
    </row>
    <row r="133" s="3" customFormat="1" ht="35" customHeight="1" spans="1:11">
      <c r="A133" s="40"/>
      <c r="B133" s="18">
        <v>134</v>
      </c>
      <c r="C133" s="27" t="s">
        <v>189</v>
      </c>
      <c r="D133" s="19" t="s">
        <v>187</v>
      </c>
      <c r="E133" s="18" t="s">
        <v>141</v>
      </c>
      <c r="F133" s="20">
        <v>140.39</v>
      </c>
      <c r="G133" s="20">
        <v>236.87</v>
      </c>
      <c r="H133" s="21">
        <f t="shared" ref="H133:H148" si="9">F133*G133</f>
        <v>33254.1793</v>
      </c>
      <c r="I133" s="31" t="s">
        <v>191</v>
      </c>
      <c r="J133" s="35">
        <v>222.87</v>
      </c>
      <c r="K133" s="14"/>
    </row>
    <row r="134" s="3" customFormat="1" ht="35" customHeight="1" spans="1:11">
      <c r="A134" s="40"/>
      <c r="B134" s="18">
        <v>135</v>
      </c>
      <c r="C134" s="27" t="s">
        <v>189</v>
      </c>
      <c r="D134" s="19" t="s">
        <v>188</v>
      </c>
      <c r="E134" s="18" t="s">
        <v>141</v>
      </c>
      <c r="F134" s="20">
        <v>62.62</v>
      </c>
      <c r="G134" s="20">
        <v>354.8</v>
      </c>
      <c r="H134" s="21">
        <f t="shared" si="9"/>
        <v>22217.576</v>
      </c>
      <c r="I134" s="31" t="s">
        <v>191</v>
      </c>
      <c r="J134" s="35">
        <v>267.45</v>
      </c>
      <c r="K134" s="14"/>
    </row>
    <row r="135" s="3" customFormat="1" ht="53" customHeight="1" spans="1:11">
      <c r="A135" s="17"/>
      <c r="B135" s="18">
        <v>136</v>
      </c>
      <c r="C135" s="27" t="s">
        <v>192</v>
      </c>
      <c r="D135" s="27" t="s">
        <v>25</v>
      </c>
      <c r="E135" s="27" t="s">
        <v>193</v>
      </c>
      <c r="F135" s="28">
        <v>0.095</v>
      </c>
      <c r="G135" s="28">
        <v>6500</v>
      </c>
      <c r="H135" s="21">
        <f t="shared" si="9"/>
        <v>617.5</v>
      </c>
      <c r="I135" s="27" t="s">
        <v>194</v>
      </c>
      <c r="J135" s="14">
        <v>6500</v>
      </c>
      <c r="K135" s="14"/>
    </row>
    <row r="136" s="5" customFormat="1" ht="25" customHeight="1" spans="1:11">
      <c r="A136" s="26"/>
      <c r="B136" s="18">
        <v>137</v>
      </c>
      <c r="C136" s="27" t="s">
        <v>195</v>
      </c>
      <c r="D136" s="27" t="s">
        <v>196</v>
      </c>
      <c r="E136" s="28" t="s">
        <v>141</v>
      </c>
      <c r="F136" s="29">
        <v>1220.06</v>
      </c>
      <c r="G136" s="29">
        <v>3.96</v>
      </c>
      <c r="H136" s="21">
        <f t="shared" si="9"/>
        <v>4831.4376</v>
      </c>
      <c r="I136" s="39" t="s">
        <v>197</v>
      </c>
      <c r="J136" s="38">
        <v>4.37</v>
      </c>
      <c r="K136" s="34"/>
    </row>
    <row r="137" s="5" customFormat="1" ht="25" customHeight="1" spans="1:11">
      <c r="A137" s="26"/>
      <c r="B137" s="18">
        <v>138</v>
      </c>
      <c r="C137" s="27" t="s">
        <v>198</v>
      </c>
      <c r="D137" s="27" t="s">
        <v>199</v>
      </c>
      <c r="E137" s="28" t="s">
        <v>141</v>
      </c>
      <c r="F137" s="29">
        <v>1357.62</v>
      </c>
      <c r="G137" s="29">
        <v>7.18</v>
      </c>
      <c r="H137" s="21">
        <f t="shared" si="9"/>
        <v>9747.7116</v>
      </c>
      <c r="I137" s="39" t="s">
        <v>197</v>
      </c>
      <c r="J137" s="38">
        <v>6.97</v>
      </c>
      <c r="K137" s="34"/>
    </row>
    <row r="138" s="5" customFormat="1" ht="25" customHeight="1" spans="1:11">
      <c r="A138" s="26"/>
      <c r="B138" s="18">
        <v>139</v>
      </c>
      <c r="C138" s="27" t="s">
        <v>200</v>
      </c>
      <c r="D138" s="27" t="s">
        <v>201</v>
      </c>
      <c r="E138" s="28" t="s">
        <v>202</v>
      </c>
      <c r="F138" s="29">
        <v>16</v>
      </c>
      <c r="G138" s="29">
        <v>9.73</v>
      </c>
      <c r="H138" s="21">
        <f t="shared" si="9"/>
        <v>155.68</v>
      </c>
      <c r="I138" s="39" t="s">
        <v>197</v>
      </c>
      <c r="J138" s="38">
        <v>10.03</v>
      </c>
      <c r="K138" s="34"/>
    </row>
    <row r="139" s="5" customFormat="1" ht="25" customHeight="1" spans="1:11">
      <c r="A139" s="26"/>
      <c r="B139" s="18">
        <v>140</v>
      </c>
      <c r="C139" s="27" t="s">
        <v>203</v>
      </c>
      <c r="D139" s="27" t="s">
        <v>204</v>
      </c>
      <c r="E139" s="28" t="s">
        <v>130</v>
      </c>
      <c r="F139" s="29">
        <v>108</v>
      </c>
      <c r="G139" s="29">
        <v>9.12</v>
      </c>
      <c r="H139" s="21">
        <f t="shared" si="9"/>
        <v>984.96</v>
      </c>
      <c r="I139" s="39" t="s">
        <v>166</v>
      </c>
      <c r="J139" s="29">
        <v>5</v>
      </c>
      <c r="K139" s="34"/>
    </row>
    <row r="140" s="5" customFormat="1" ht="54" customHeight="1" spans="1:11">
      <c r="A140" s="26"/>
      <c r="B140" s="18">
        <v>141</v>
      </c>
      <c r="C140" s="27" t="s">
        <v>205</v>
      </c>
      <c r="D140" s="27" t="s">
        <v>206</v>
      </c>
      <c r="E140" s="28" t="s">
        <v>141</v>
      </c>
      <c r="F140" s="29">
        <v>4564.52</v>
      </c>
      <c r="G140" s="29">
        <v>67.56</v>
      </c>
      <c r="H140" s="21">
        <f t="shared" si="9"/>
        <v>308378.9712</v>
      </c>
      <c r="I140" s="39" t="s">
        <v>207</v>
      </c>
      <c r="J140" s="38">
        <v>76.26</v>
      </c>
      <c r="K140" s="34"/>
    </row>
    <row r="141" s="5" customFormat="1" ht="47" customHeight="1" spans="1:11">
      <c r="A141" s="26"/>
      <c r="B141" s="18">
        <v>142</v>
      </c>
      <c r="C141" s="27" t="s">
        <v>205</v>
      </c>
      <c r="D141" s="27" t="s">
        <v>208</v>
      </c>
      <c r="E141" s="28" t="s">
        <v>141</v>
      </c>
      <c r="F141" s="29">
        <v>986.62</v>
      </c>
      <c r="G141" s="29">
        <v>30.6</v>
      </c>
      <c r="H141" s="21">
        <f t="shared" si="9"/>
        <v>30190.572</v>
      </c>
      <c r="I141" s="39" t="s">
        <v>207</v>
      </c>
      <c r="J141" s="38">
        <v>34.05</v>
      </c>
      <c r="K141" s="34"/>
    </row>
    <row r="142" s="5" customFormat="1" ht="36" customHeight="1" spans="1:11">
      <c r="A142" s="26"/>
      <c r="B142" s="18">
        <v>143</v>
      </c>
      <c r="C142" s="27" t="s">
        <v>209</v>
      </c>
      <c r="D142" s="27" t="s">
        <v>210</v>
      </c>
      <c r="E142" s="28" t="s">
        <v>211</v>
      </c>
      <c r="F142" s="29">
        <v>233</v>
      </c>
      <c r="G142" s="29">
        <v>3</v>
      </c>
      <c r="H142" s="21">
        <f t="shared" si="9"/>
        <v>699</v>
      </c>
      <c r="I142" s="39" t="s">
        <v>212</v>
      </c>
      <c r="J142" s="29">
        <v>2.5</v>
      </c>
      <c r="K142" s="34"/>
    </row>
    <row r="143" s="5" customFormat="1" ht="36" customHeight="1" spans="1:11">
      <c r="A143" s="26"/>
      <c r="B143" s="18">
        <v>144</v>
      </c>
      <c r="C143" s="27" t="s">
        <v>209</v>
      </c>
      <c r="D143" s="27" t="s">
        <v>213</v>
      </c>
      <c r="E143" s="28" t="s">
        <v>211</v>
      </c>
      <c r="F143" s="29">
        <v>508</v>
      </c>
      <c r="G143" s="29">
        <v>2.5</v>
      </c>
      <c r="H143" s="21">
        <f t="shared" si="9"/>
        <v>1270</v>
      </c>
      <c r="I143" s="39" t="s">
        <v>214</v>
      </c>
      <c r="J143" s="29">
        <v>2</v>
      </c>
      <c r="K143" s="34"/>
    </row>
    <row r="144" s="5" customFormat="1" ht="36" customHeight="1" spans="1:11">
      <c r="A144" s="26"/>
      <c r="B144" s="18">
        <v>145</v>
      </c>
      <c r="C144" s="27" t="s">
        <v>215</v>
      </c>
      <c r="D144" s="27" t="s">
        <v>216</v>
      </c>
      <c r="E144" s="28" t="s">
        <v>105</v>
      </c>
      <c r="F144" s="29">
        <v>11</v>
      </c>
      <c r="G144" s="29">
        <v>2354</v>
      </c>
      <c r="H144" s="21">
        <f t="shared" si="9"/>
        <v>25894</v>
      </c>
      <c r="I144" s="39" t="s">
        <v>217</v>
      </c>
      <c r="J144" s="29">
        <v>2354</v>
      </c>
      <c r="K144" s="34"/>
    </row>
    <row r="145" s="5" customFormat="1" ht="48" customHeight="1" spans="1:11">
      <c r="A145" s="26"/>
      <c r="B145" s="18">
        <v>146</v>
      </c>
      <c r="C145" s="27" t="s">
        <v>218</v>
      </c>
      <c r="D145" s="19" t="s">
        <v>25</v>
      </c>
      <c r="E145" s="28" t="s">
        <v>22</v>
      </c>
      <c r="F145" s="29">
        <v>11</v>
      </c>
      <c r="G145" s="29">
        <v>8500</v>
      </c>
      <c r="H145" s="21">
        <f t="shared" si="9"/>
        <v>93500</v>
      </c>
      <c r="I145" s="31" t="s">
        <v>219</v>
      </c>
      <c r="J145" s="29">
        <v>6500</v>
      </c>
      <c r="K145" s="34"/>
    </row>
    <row r="146" s="5" customFormat="1" ht="48" customHeight="1" spans="1:11">
      <c r="A146" s="26"/>
      <c r="B146" s="18">
        <v>147</v>
      </c>
      <c r="C146" s="41" t="s">
        <v>220</v>
      </c>
      <c r="D146" s="41" t="s">
        <v>221</v>
      </c>
      <c r="E146" s="42" t="s">
        <v>22</v>
      </c>
      <c r="F146" s="43">
        <v>22</v>
      </c>
      <c r="G146" s="43">
        <v>900</v>
      </c>
      <c r="H146" s="44">
        <f t="shared" si="9"/>
        <v>19800</v>
      </c>
      <c r="I146" s="55" t="s">
        <v>222</v>
      </c>
      <c r="J146" s="43">
        <v>650</v>
      </c>
      <c r="K146" s="56"/>
    </row>
    <row r="147" s="6" customFormat="1" ht="36" customHeight="1" spans="1:11">
      <c r="A147" s="45"/>
      <c r="B147" s="18">
        <v>148</v>
      </c>
      <c r="C147" s="19" t="s">
        <v>223</v>
      </c>
      <c r="D147" s="19"/>
      <c r="E147" s="19" t="s">
        <v>108</v>
      </c>
      <c r="F147" s="18">
        <v>22</v>
      </c>
      <c r="G147" s="18">
        <v>35</v>
      </c>
      <c r="H147" s="18">
        <f t="shared" si="9"/>
        <v>770</v>
      </c>
      <c r="I147" s="19" t="s">
        <v>224</v>
      </c>
      <c r="J147" s="18">
        <v>35</v>
      </c>
      <c r="K147" s="19"/>
    </row>
    <row r="148" s="5" customFormat="1" ht="36" customHeight="1" spans="1:11">
      <c r="A148" s="45"/>
      <c r="B148" s="18">
        <v>149</v>
      </c>
      <c r="C148" s="19" t="s">
        <v>225</v>
      </c>
      <c r="D148" s="19"/>
      <c r="E148" s="19" t="s">
        <v>226</v>
      </c>
      <c r="F148" s="18">
        <v>20.2303</v>
      </c>
      <c r="G148" s="18">
        <v>521</v>
      </c>
      <c r="H148" s="18">
        <f t="shared" si="9"/>
        <v>10539.9863</v>
      </c>
      <c r="I148" s="19" t="s">
        <v>227</v>
      </c>
      <c r="J148" s="18">
        <v>521</v>
      </c>
      <c r="K148" s="19"/>
    </row>
    <row r="149" s="5" customFormat="1" ht="36" customHeight="1" spans="1:11">
      <c r="A149" s="26"/>
      <c r="B149" s="46" t="s">
        <v>228</v>
      </c>
      <c r="C149" s="47"/>
      <c r="D149" s="47"/>
      <c r="E149" s="47"/>
      <c r="F149" s="47"/>
      <c r="G149" s="47"/>
      <c r="H149" s="47"/>
      <c r="I149" s="47"/>
      <c r="J149" s="57"/>
      <c r="K149" s="58"/>
    </row>
    <row r="150" s="3" customFormat="1" ht="52" customHeight="1" spans="1:11">
      <c r="A150" s="17"/>
      <c r="B150" s="18">
        <v>150</v>
      </c>
      <c r="C150" s="19" t="s">
        <v>229</v>
      </c>
      <c r="D150" s="19" t="s">
        <v>25</v>
      </c>
      <c r="E150" s="18" t="s">
        <v>230</v>
      </c>
      <c r="F150" s="20">
        <v>6</v>
      </c>
      <c r="G150" s="20">
        <v>517</v>
      </c>
      <c r="H150" s="21">
        <f>F150*G150</f>
        <v>3102</v>
      </c>
      <c r="I150" s="15" t="s">
        <v>194</v>
      </c>
      <c r="J150" s="14">
        <v>210</v>
      </c>
      <c r="K150" s="14"/>
    </row>
    <row r="151" s="3" customFormat="1" ht="52" customHeight="1" spans="1:11">
      <c r="A151" s="17"/>
      <c r="B151" s="18">
        <v>151</v>
      </c>
      <c r="C151" s="19" t="s">
        <v>231</v>
      </c>
      <c r="D151" s="19" t="s">
        <v>25</v>
      </c>
      <c r="E151" s="18" t="s">
        <v>230</v>
      </c>
      <c r="F151" s="20">
        <v>6</v>
      </c>
      <c r="G151" s="20">
        <v>28</v>
      </c>
      <c r="H151" s="21">
        <f>F151*G151</f>
        <v>168</v>
      </c>
      <c r="I151" s="15" t="s">
        <v>194</v>
      </c>
      <c r="J151" s="14">
        <v>20</v>
      </c>
      <c r="K151" s="14"/>
    </row>
    <row r="152" s="3" customFormat="1" ht="52" customHeight="1" spans="1:11">
      <c r="A152" s="17"/>
      <c r="B152" s="18">
        <v>152</v>
      </c>
      <c r="C152" s="19" t="s">
        <v>232</v>
      </c>
      <c r="D152" s="19" t="s">
        <v>25</v>
      </c>
      <c r="E152" s="18" t="s">
        <v>230</v>
      </c>
      <c r="F152" s="20">
        <v>6</v>
      </c>
      <c r="G152" s="20">
        <v>28</v>
      </c>
      <c r="H152" s="21">
        <f t="shared" ref="H152:H188" si="10">F152*G152</f>
        <v>168</v>
      </c>
      <c r="I152" s="15" t="s">
        <v>194</v>
      </c>
      <c r="J152" s="14">
        <v>20</v>
      </c>
      <c r="K152" s="14"/>
    </row>
    <row r="153" s="3" customFormat="1" ht="52" customHeight="1" spans="1:11">
      <c r="A153" s="17"/>
      <c r="B153" s="18">
        <v>153</v>
      </c>
      <c r="C153" s="19" t="s">
        <v>233</v>
      </c>
      <c r="D153" s="19" t="s">
        <v>25</v>
      </c>
      <c r="E153" s="18" t="s">
        <v>130</v>
      </c>
      <c r="F153" s="20">
        <v>39</v>
      </c>
      <c r="G153" s="20">
        <v>25</v>
      </c>
      <c r="H153" s="21">
        <f t="shared" si="10"/>
        <v>975</v>
      </c>
      <c r="I153" s="15" t="s">
        <v>194</v>
      </c>
      <c r="J153" s="14">
        <v>25</v>
      </c>
      <c r="K153" s="14"/>
    </row>
    <row r="154" s="3" customFormat="1" ht="52" customHeight="1" spans="1:11">
      <c r="A154" s="17"/>
      <c r="B154" s="18">
        <v>154</v>
      </c>
      <c r="C154" s="19" t="s">
        <v>234</v>
      </c>
      <c r="D154" s="19" t="s">
        <v>25</v>
      </c>
      <c r="E154" s="18" t="s">
        <v>230</v>
      </c>
      <c r="F154" s="20">
        <v>6</v>
      </c>
      <c r="G154" s="20">
        <v>28</v>
      </c>
      <c r="H154" s="21">
        <f t="shared" si="10"/>
        <v>168</v>
      </c>
      <c r="I154" s="15" t="s">
        <v>194</v>
      </c>
      <c r="J154" s="14">
        <v>20</v>
      </c>
      <c r="K154" s="14"/>
    </row>
    <row r="155" s="3" customFormat="1" ht="52" customHeight="1" spans="1:11">
      <c r="A155" s="17"/>
      <c r="B155" s="18">
        <v>155</v>
      </c>
      <c r="C155" s="19" t="s">
        <v>235</v>
      </c>
      <c r="D155" s="19" t="s">
        <v>25</v>
      </c>
      <c r="E155" s="18" t="s">
        <v>230</v>
      </c>
      <c r="F155" s="20">
        <v>6</v>
      </c>
      <c r="G155" s="20">
        <v>28</v>
      </c>
      <c r="H155" s="21">
        <f t="shared" si="10"/>
        <v>168</v>
      </c>
      <c r="I155" s="15" t="s">
        <v>194</v>
      </c>
      <c r="J155" s="14">
        <v>20</v>
      </c>
      <c r="K155" s="14"/>
    </row>
    <row r="156" s="3" customFormat="1" ht="52" customHeight="1" spans="1:11">
      <c r="A156" s="17"/>
      <c r="B156" s="18">
        <v>156</v>
      </c>
      <c r="C156" s="19" t="s">
        <v>236</v>
      </c>
      <c r="D156" s="19" t="s">
        <v>237</v>
      </c>
      <c r="E156" s="18" t="s">
        <v>238</v>
      </c>
      <c r="F156" s="20">
        <v>3</v>
      </c>
      <c r="G156" s="20">
        <v>150</v>
      </c>
      <c r="H156" s="21">
        <f t="shared" si="10"/>
        <v>450</v>
      </c>
      <c r="I156" s="15" t="s">
        <v>194</v>
      </c>
      <c r="J156" s="14">
        <v>150</v>
      </c>
      <c r="K156" s="14"/>
    </row>
    <row r="157" s="3" customFormat="1" ht="52" customHeight="1" spans="1:11">
      <c r="A157" s="17"/>
      <c r="B157" s="18">
        <v>157</v>
      </c>
      <c r="C157" s="19" t="s">
        <v>239</v>
      </c>
      <c r="D157" s="19" t="s">
        <v>240</v>
      </c>
      <c r="E157" s="18" t="s">
        <v>230</v>
      </c>
      <c r="F157" s="20">
        <v>6</v>
      </c>
      <c r="G157" s="20">
        <v>35</v>
      </c>
      <c r="H157" s="21">
        <f t="shared" si="10"/>
        <v>210</v>
      </c>
      <c r="I157" s="15" t="s">
        <v>194</v>
      </c>
      <c r="J157" s="14">
        <v>35</v>
      </c>
      <c r="K157" s="14"/>
    </row>
    <row r="158" s="3" customFormat="1" ht="52" customHeight="1" spans="1:11">
      <c r="A158" s="17"/>
      <c r="B158" s="18">
        <v>158</v>
      </c>
      <c r="C158" s="19" t="s">
        <v>241</v>
      </c>
      <c r="D158" s="19" t="s">
        <v>25</v>
      </c>
      <c r="E158" s="18" t="s">
        <v>238</v>
      </c>
      <c r="F158" s="20">
        <v>3</v>
      </c>
      <c r="G158" s="20">
        <v>150</v>
      </c>
      <c r="H158" s="21">
        <f t="shared" si="10"/>
        <v>450</v>
      </c>
      <c r="I158" s="15" t="s">
        <v>194</v>
      </c>
      <c r="J158" s="14">
        <v>150</v>
      </c>
      <c r="K158" s="14"/>
    </row>
    <row r="159" s="3" customFormat="1" ht="52" customHeight="1" spans="1:11">
      <c r="A159" s="17"/>
      <c r="B159" s="18">
        <v>159</v>
      </c>
      <c r="C159" s="19" t="s">
        <v>242</v>
      </c>
      <c r="D159" s="19" t="s">
        <v>25</v>
      </c>
      <c r="E159" s="18" t="s">
        <v>230</v>
      </c>
      <c r="F159" s="20">
        <v>3</v>
      </c>
      <c r="G159" s="20">
        <v>517</v>
      </c>
      <c r="H159" s="21">
        <f t="shared" si="10"/>
        <v>1551</v>
      </c>
      <c r="I159" s="15" t="s">
        <v>194</v>
      </c>
      <c r="J159" s="14">
        <v>350</v>
      </c>
      <c r="K159" s="14"/>
    </row>
    <row r="160" s="3" customFormat="1" ht="52" customHeight="1" spans="1:11">
      <c r="A160" s="17"/>
      <c r="B160" s="18">
        <v>160</v>
      </c>
      <c r="C160" s="19" t="s">
        <v>243</v>
      </c>
      <c r="D160" s="19" t="s">
        <v>244</v>
      </c>
      <c r="E160" s="18" t="s">
        <v>230</v>
      </c>
      <c r="F160" s="20">
        <v>67</v>
      </c>
      <c r="G160" s="20">
        <v>28</v>
      </c>
      <c r="H160" s="21">
        <f t="shared" si="10"/>
        <v>1876</v>
      </c>
      <c r="I160" s="15" t="s">
        <v>194</v>
      </c>
      <c r="J160" s="14">
        <v>20</v>
      </c>
      <c r="K160" s="14"/>
    </row>
    <row r="161" s="3" customFormat="1" ht="52" customHeight="1" spans="1:11">
      <c r="A161" s="17"/>
      <c r="B161" s="18">
        <v>161</v>
      </c>
      <c r="C161" s="19" t="s">
        <v>243</v>
      </c>
      <c r="D161" s="19" t="s">
        <v>245</v>
      </c>
      <c r="E161" s="18" t="s">
        <v>230</v>
      </c>
      <c r="F161" s="20">
        <v>67</v>
      </c>
      <c r="G161" s="20">
        <v>28</v>
      </c>
      <c r="H161" s="21">
        <f t="shared" si="10"/>
        <v>1876</v>
      </c>
      <c r="I161" s="15" t="s">
        <v>194</v>
      </c>
      <c r="J161" s="14">
        <v>20</v>
      </c>
      <c r="K161" s="14"/>
    </row>
    <row r="162" s="3" customFormat="1" ht="52" customHeight="1" spans="1:11">
      <c r="A162" s="17"/>
      <c r="B162" s="18">
        <v>162</v>
      </c>
      <c r="C162" s="19" t="s">
        <v>243</v>
      </c>
      <c r="D162" s="19" t="s">
        <v>246</v>
      </c>
      <c r="E162" s="18" t="s">
        <v>230</v>
      </c>
      <c r="F162" s="20">
        <v>67</v>
      </c>
      <c r="G162" s="20">
        <v>28</v>
      </c>
      <c r="H162" s="21">
        <f t="shared" si="10"/>
        <v>1876</v>
      </c>
      <c r="I162" s="15" t="s">
        <v>194</v>
      </c>
      <c r="J162" s="14">
        <v>20</v>
      </c>
      <c r="K162" s="14"/>
    </row>
    <row r="163" s="3" customFormat="1" ht="52" customHeight="1" spans="1:11">
      <c r="A163" s="17"/>
      <c r="B163" s="18">
        <v>163</v>
      </c>
      <c r="C163" s="19" t="s">
        <v>243</v>
      </c>
      <c r="D163" s="19" t="s">
        <v>247</v>
      </c>
      <c r="E163" s="18" t="s">
        <v>230</v>
      </c>
      <c r="F163" s="20">
        <v>67</v>
      </c>
      <c r="G163" s="20">
        <v>28</v>
      </c>
      <c r="H163" s="21">
        <f t="shared" si="10"/>
        <v>1876</v>
      </c>
      <c r="I163" s="15" t="s">
        <v>194</v>
      </c>
      <c r="J163" s="14">
        <v>20</v>
      </c>
      <c r="K163" s="14"/>
    </row>
    <row r="164" s="3" customFormat="1" ht="52" customHeight="1" spans="1:11">
      <c r="A164" s="17"/>
      <c r="B164" s="18">
        <v>164</v>
      </c>
      <c r="C164" s="19" t="s">
        <v>248</v>
      </c>
      <c r="D164" s="19" t="s">
        <v>25</v>
      </c>
      <c r="E164" s="18" t="s">
        <v>31</v>
      </c>
      <c r="F164" s="20">
        <v>3</v>
      </c>
      <c r="G164" s="20">
        <v>1000</v>
      </c>
      <c r="H164" s="21">
        <f t="shared" si="10"/>
        <v>3000</v>
      </c>
      <c r="I164" s="15" t="s">
        <v>194</v>
      </c>
      <c r="J164" s="14">
        <v>500</v>
      </c>
      <c r="K164" s="14"/>
    </row>
    <row r="165" s="3" customFormat="1" ht="52" customHeight="1" spans="1:11">
      <c r="A165" s="17"/>
      <c r="B165" s="18">
        <v>165</v>
      </c>
      <c r="C165" s="19" t="s">
        <v>249</v>
      </c>
      <c r="D165" s="19" t="s">
        <v>25</v>
      </c>
      <c r="E165" s="18" t="s">
        <v>108</v>
      </c>
      <c r="F165" s="20">
        <v>3</v>
      </c>
      <c r="G165" s="20">
        <v>100</v>
      </c>
      <c r="H165" s="21">
        <f t="shared" si="10"/>
        <v>300</v>
      </c>
      <c r="I165" s="15" t="s">
        <v>194</v>
      </c>
      <c r="J165" s="14">
        <v>100</v>
      </c>
      <c r="K165" s="14"/>
    </row>
    <row r="166" s="3" customFormat="1" ht="52" customHeight="1" spans="1:11">
      <c r="A166" s="17"/>
      <c r="B166" s="18">
        <v>166</v>
      </c>
      <c r="C166" s="19" t="s">
        <v>250</v>
      </c>
      <c r="D166" s="19" t="s">
        <v>25</v>
      </c>
      <c r="E166" s="18" t="s">
        <v>108</v>
      </c>
      <c r="F166" s="20">
        <v>3</v>
      </c>
      <c r="G166" s="20">
        <v>18</v>
      </c>
      <c r="H166" s="21">
        <f t="shared" si="10"/>
        <v>54</v>
      </c>
      <c r="I166" s="15" t="s">
        <v>194</v>
      </c>
      <c r="J166" s="14">
        <v>15</v>
      </c>
      <c r="K166" s="14"/>
    </row>
    <row r="167" s="3" customFormat="1" ht="52" customHeight="1" spans="1:11">
      <c r="A167" s="17"/>
      <c r="B167" s="18">
        <v>167</v>
      </c>
      <c r="C167" s="19" t="s">
        <v>251</v>
      </c>
      <c r="D167" s="19" t="s">
        <v>25</v>
      </c>
      <c r="E167" s="18" t="s">
        <v>108</v>
      </c>
      <c r="F167" s="20">
        <v>3</v>
      </c>
      <c r="G167" s="20">
        <v>15</v>
      </c>
      <c r="H167" s="21">
        <f t="shared" si="10"/>
        <v>45</v>
      </c>
      <c r="I167" s="15" t="s">
        <v>194</v>
      </c>
      <c r="J167" s="14">
        <v>15</v>
      </c>
      <c r="K167" s="14"/>
    </row>
    <row r="168" s="3" customFormat="1" ht="52" customHeight="1" spans="1:11">
      <c r="A168" s="17"/>
      <c r="B168" s="18">
        <v>168</v>
      </c>
      <c r="C168" s="19" t="s">
        <v>252</v>
      </c>
      <c r="D168" s="19" t="s">
        <v>25</v>
      </c>
      <c r="E168" s="18" t="s">
        <v>130</v>
      </c>
      <c r="F168" s="20">
        <v>186</v>
      </c>
      <c r="G168" s="20">
        <v>25</v>
      </c>
      <c r="H168" s="21">
        <f t="shared" si="10"/>
        <v>4650</v>
      </c>
      <c r="I168" s="15" t="s">
        <v>194</v>
      </c>
      <c r="J168" s="14">
        <v>20</v>
      </c>
      <c r="K168" s="14"/>
    </row>
    <row r="169" s="3" customFormat="1" ht="52" customHeight="1" spans="1:11">
      <c r="A169" s="17"/>
      <c r="B169" s="18">
        <v>169</v>
      </c>
      <c r="C169" s="19" t="s">
        <v>253</v>
      </c>
      <c r="D169" s="19" t="s">
        <v>25</v>
      </c>
      <c r="E169" s="18" t="s">
        <v>254</v>
      </c>
      <c r="F169" s="20">
        <v>948</v>
      </c>
      <c r="G169" s="20">
        <v>145</v>
      </c>
      <c r="H169" s="21">
        <f t="shared" si="10"/>
        <v>137460</v>
      </c>
      <c r="I169" s="15" t="s">
        <v>194</v>
      </c>
      <c r="J169" s="14">
        <v>54</v>
      </c>
      <c r="K169" s="14"/>
    </row>
    <row r="170" s="3" customFormat="1" ht="52" customHeight="1" spans="1:11">
      <c r="A170" s="17"/>
      <c r="B170" s="18">
        <v>170</v>
      </c>
      <c r="C170" s="19" t="s">
        <v>255</v>
      </c>
      <c r="D170" s="19" t="s">
        <v>256</v>
      </c>
      <c r="E170" s="18" t="s">
        <v>238</v>
      </c>
      <c r="F170" s="20">
        <v>3</v>
      </c>
      <c r="G170" s="20">
        <v>115</v>
      </c>
      <c r="H170" s="21">
        <f t="shared" si="10"/>
        <v>345</v>
      </c>
      <c r="I170" s="15" t="s">
        <v>194</v>
      </c>
      <c r="J170" s="14">
        <v>115</v>
      </c>
      <c r="K170" s="14"/>
    </row>
    <row r="171" s="3" customFormat="1" ht="52" customHeight="1" spans="1:11">
      <c r="A171" s="17"/>
      <c r="B171" s="18">
        <v>171</v>
      </c>
      <c r="C171" s="19" t="s">
        <v>257</v>
      </c>
      <c r="D171" s="19" t="s">
        <v>25</v>
      </c>
      <c r="E171" s="18" t="s">
        <v>258</v>
      </c>
      <c r="F171" s="20">
        <v>186</v>
      </c>
      <c r="G171" s="20">
        <v>10</v>
      </c>
      <c r="H171" s="21">
        <f t="shared" si="10"/>
        <v>1860</v>
      </c>
      <c r="I171" s="15" t="s">
        <v>194</v>
      </c>
      <c r="J171" s="14">
        <v>10</v>
      </c>
      <c r="K171" s="14"/>
    </row>
    <row r="172" s="3" customFormat="1" ht="52" customHeight="1" spans="1:11">
      <c r="A172" s="17"/>
      <c r="B172" s="18">
        <v>172</v>
      </c>
      <c r="C172" s="19" t="s">
        <v>259</v>
      </c>
      <c r="D172" s="19" t="s">
        <v>25</v>
      </c>
      <c r="E172" s="18" t="s">
        <v>260</v>
      </c>
      <c r="F172" s="20">
        <v>237</v>
      </c>
      <c r="G172" s="20">
        <v>5</v>
      </c>
      <c r="H172" s="21">
        <f t="shared" si="10"/>
        <v>1185</v>
      </c>
      <c r="I172" s="15" t="s">
        <v>194</v>
      </c>
      <c r="J172" s="14">
        <v>5</v>
      </c>
      <c r="K172" s="14"/>
    </row>
    <row r="173" s="3" customFormat="1" ht="52" customHeight="1" spans="1:11">
      <c r="A173" s="17"/>
      <c r="B173" s="18">
        <v>173</v>
      </c>
      <c r="C173" s="19" t="s">
        <v>261</v>
      </c>
      <c r="D173" s="19" t="s">
        <v>25</v>
      </c>
      <c r="E173" s="18" t="s">
        <v>238</v>
      </c>
      <c r="F173" s="20">
        <v>9</v>
      </c>
      <c r="G173" s="20">
        <v>280</v>
      </c>
      <c r="H173" s="21">
        <f t="shared" si="10"/>
        <v>2520</v>
      </c>
      <c r="I173" s="15" t="s">
        <v>194</v>
      </c>
      <c r="J173" s="14">
        <v>280</v>
      </c>
      <c r="K173" s="14"/>
    </row>
    <row r="174" s="3" customFormat="1" ht="52" customHeight="1" spans="1:11">
      <c r="A174" s="17"/>
      <c r="B174" s="18">
        <v>174</v>
      </c>
      <c r="C174" s="19" t="s">
        <v>262</v>
      </c>
      <c r="D174" s="19" t="s">
        <v>25</v>
      </c>
      <c r="E174" s="18" t="s">
        <v>258</v>
      </c>
      <c r="F174" s="20">
        <v>12</v>
      </c>
      <c r="G174" s="20">
        <v>10</v>
      </c>
      <c r="H174" s="21">
        <f t="shared" si="10"/>
        <v>120</v>
      </c>
      <c r="I174" s="15" t="s">
        <v>194</v>
      </c>
      <c r="J174" s="14">
        <v>10</v>
      </c>
      <c r="K174" s="14"/>
    </row>
    <row r="175" s="3" customFormat="1" ht="52" customHeight="1" spans="1:11">
      <c r="A175" s="17"/>
      <c r="B175" s="18">
        <v>175</v>
      </c>
      <c r="C175" s="19" t="s">
        <v>263</v>
      </c>
      <c r="D175" s="19" t="s">
        <v>25</v>
      </c>
      <c r="E175" s="18" t="s">
        <v>264</v>
      </c>
      <c r="F175" s="20">
        <v>30</v>
      </c>
      <c r="G175" s="20">
        <v>270</v>
      </c>
      <c r="H175" s="21">
        <f t="shared" si="10"/>
        <v>8100</v>
      </c>
      <c r="I175" s="15" t="s">
        <v>194</v>
      </c>
      <c r="J175" s="14">
        <v>270</v>
      </c>
      <c r="K175" s="14"/>
    </row>
    <row r="176" s="3" customFormat="1" ht="52" customHeight="1" spans="1:11">
      <c r="A176" s="17"/>
      <c r="B176" s="18">
        <v>176</v>
      </c>
      <c r="C176" s="19" t="s">
        <v>265</v>
      </c>
      <c r="D176" s="19" t="s">
        <v>25</v>
      </c>
      <c r="E176" s="18" t="s">
        <v>266</v>
      </c>
      <c r="F176" s="20">
        <v>42</v>
      </c>
      <c r="G176" s="20">
        <v>50</v>
      </c>
      <c r="H176" s="21">
        <f t="shared" si="10"/>
        <v>2100</v>
      </c>
      <c r="I176" s="15" t="s">
        <v>194</v>
      </c>
      <c r="J176" s="14">
        <v>21.19</v>
      </c>
      <c r="K176" s="14"/>
    </row>
    <row r="177" s="3" customFormat="1" ht="52" customHeight="1" spans="1:11">
      <c r="A177" s="17"/>
      <c r="B177" s="18">
        <v>177</v>
      </c>
      <c r="C177" s="19" t="s">
        <v>267</v>
      </c>
      <c r="D177" s="19" t="s">
        <v>25</v>
      </c>
      <c r="E177" s="18" t="s">
        <v>266</v>
      </c>
      <c r="F177" s="20">
        <v>285</v>
      </c>
      <c r="G177" s="20">
        <v>50</v>
      </c>
      <c r="H177" s="21">
        <f t="shared" si="10"/>
        <v>14250</v>
      </c>
      <c r="I177" s="15" t="s">
        <v>194</v>
      </c>
      <c r="J177" s="14">
        <v>38.08</v>
      </c>
      <c r="K177" s="14"/>
    </row>
    <row r="178" s="3" customFormat="1" ht="52" customHeight="1" spans="1:11">
      <c r="A178" s="17"/>
      <c r="B178" s="18">
        <v>178</v>
      </c>
      <c r="C178" s="19" t="s">
        <v>268</v>
      </c>
      <c r="D178" s="19" t="s">
        <v>25</v>
      </c>
      <c r="E178" s="18" t="s">
        <v>264</v>
      </c>
      <c r="F178" s="20">
        <v>3</v>
      </c>
      <c r="G178" s="20">
        <v>210</v>
      </c>
      <c r="H178" s="21">
        <f t="shared" si="10"/>
        <v>630</v>
      </c>
      <c r="I178" s="15" t="s">
        <v>194</v>
      </c>
      <c r="J178" s="14">
        <v>210</v>
      </c>
      <c r="K178" s="14"/>
    </row>
    <row r="179" s="3" customFormat="1" ht="52" customHeight="1" spans="1:11">
      <c r="A179" s="17"/>
      <c r="B179" s="18">
        <v>179</v>
      </c>
      <c r="C179" s="19" t="s">
        <v>269</v>
      </c>
      <c r="D179" s="19" t="s">
        <v>25</v>
      </c>
      <c r="E179" s="18" t="s">
        <v>270</v>
      </c>
      <c r="F179" s="20">
        <v>3</v>
      </c>
      <c r="G179" s="20">
        <v>150</v>
      </c>
      <c r="H179" s="21">
        <f t="shared" si="10"/>
        <v>450</v>
      </c>
      <c r="I179" s="15" t="s">
        <v>194</v>
      </c>
      <c r="J179" s="20">
        <v>150</v>
      </c>
      <c r="K179" s="14"/>
    </row>
    <row r="180" s="3" customFormat="1" ht="52" customHeight="1" spans="1:11">
      <c r="A180" s="17"/>
      <c r="B180" s="18">
        <v>180</v>
      </c>
      <c r="C180" s="19" t="s">
        <v>271</v>
      </c>
      <c r="D180" s="19" t="s">
        <v>25</v>
      </c>
      <c r="E180" s="18" t="s">
        <v>272</v>
      </c>
      <c r="F180" s="20">
        <v>12</v>
      </c>
      <c r="G180" s="20">
        <v>10</v>
      </c>
      <c r="H180" s="21">
        <f t="shared" si="10"/>
        <v>120</v>
      </c>
      <c r="I180" s="15" t="s">
        <v>194</v>
      </c>
      <c r="J180" s="20">
        <v>10</v>
      </c>
      <c r="K180" s="14"/>
    </row>
    <row r="181" s="3" customFormat="1" ht="52" customHeight="1" spans="1:11">
      <c r="A181" s="17"/>
      <c r="B181" s="18">
        <v>181</v>
      </c>
      <c r="C181" s="19" t="s">
        <v>273</v>
      </c>
      <c r="D181" s="19" t="s">
        <v>25</v>
      </c>
      <c r="E181" s="18" t="s">
        <v>274</v>
      </c>
      <c r="F181" s="20">
        <v>36</v>
      </c>
      <c r="G181" s="20">
        <v>115</v>
      </c>
      <c r="H181" s="21">
        <f t="shared" si="10"/>
        <v>4140</v>
      </c>
      <c r="I181" s="15" t="s">
        <v>194</v>
      </c>
      <c r="J181" s="20">
        <v>115</v>
      </c>
      <c r="K181" s="14"/>
    </row>
    <row r="182" s="3" customFormat="1" ht="52" customHeight="1" spans="1:11">
      <c r="A182" s="17"/>
      <c r="B182" s="18">
        <v>182</v>
      </c>
      <c r="C182" s="19" t="s">
        <v>275</v>
      </c>
      <c r="D182" s="19" t="s">
        <v>276</v>
      </c>
      <c r="E182" s="18" t="s">
        <v>108</v>
      </c>
      <c r="F182" s="20">
        <v>18</v>
      </c>
      <c r="G182" s="20">
        <v>36</v>
      </c>
      <c r="H182" s="21">
        <f t="shared" si="10"/>
        <v>648</v>
      </c>
      <c r="I182" s="15" t="s">
        <v>194</v>
      </c>
      <c r="J182" s="59">
        <v>36</v>
      </c>
      <c r="K182" s="14"/>
    </row>
    <row r="183" s="3" customFormat="1" ht="52" customHeight="1" spans="1:11">
      <c r="A183" s="17"/>
      <c r="B183" s="18">
        <v>183</v>
      </c>
      <c r="C183" s="19" t="s">
        <v>275</v>
      </c>
      <c r="D183" s="19" t="s">
        <v>277</v>
      </c>
      <c r="E183" s="18" t="s">
        <v>108</v>
      </c>
      <c r="F183" s="20">
        <v>12</v>
      </c>
      <c r="G183" s="20">
        <v>36</v>
      </c>
      <c r="H183" s="21">
        <f t="shared" si="10"/>
        <v>432</v>
      </c>
      <c r="I183" s="15" t="s">
        <v>194</v>
      </c>
      <c r="J183" s="14">
        <v>36</v>
      </c>
      <c r="K183" s="14"/>
    </row>
    <row r="184" s="3" customFormat="1" ht="52" customHeight="1" spans="1:11">
      <c r="A184" s="17"/>
      <c r="B184" s="18">
        <v>184</v>
      </c>
      <c r="C184" s="19" t="s">
        <v>275</v>
      </c>
      <c r="D184" s="19" t="s">
        <v>278</v>
      </c>
      <c r="E184" s="18" t="s">
        <v>108</v>
      </c>
      <c r="F184" s="20">
        <v>12</v>
      </c>
      <c r="G184" s="20">
        <v>36</v>
      </c>
      <c r="H184" s="21">
        <f t="shared" si="10"/>
        <v>432</v>
      </c>
      <c r="I184" s="15" t="s">
        <v>194</v>
      </c>
      <c r="J184" s="14">
        <v>130</v>
      </c>
      <c r="K184" s="14"/>
    </row>
    <row r="185" s="3" customFormat="1" ht="52" customHeight="1" spans="1:11">
      <c r="A185" s="17"/>
      <c r="B185" s="18">
        <v>185</v>
      </c>
      <c r="C185" s="19" t="s">
        <v>279</v>
      </c>
      <c r="D185" s="19" t="s">
        <v>25</v>
      </c>
      <c r="E185" s="18" t="s">
        <v>258</v>
      </c>
      <c r="F185" s="20">
        <v>3</v>
      </c>
      <c r="G185" s="20">
        <v>30</v>
      </c>
      <c r="H185" s="21">
        <f t="shared" si="10"/>
        <v>90</v>
      </c>
      <c r="I185" s="15" t="s">
        <v>194</v>
      </c>
      <c r="J185" s="14">
        <v>110</v>
      </c>
      <c r="K185" s="14"/>
    </row>
    <row r="186" s="5" customFormat="1" ht="52" customHeight="1" spans="1:11">
      <c r="A186" s="26"/>
      <c r="B186" s="18">
        <v>186</v>
      </c>
      <c r="C186" s="27" t="s">
        <v>280</v>
      </c>
      <c r="D186" s="27" t="s">
        <v>281</v>
      </c>
      <c r="E186" s="28" t="s">
        <v>230</v>
      </c>
      <c r="F186" s="29">
        <v>30</v>
      </c>
      <c r="G186" s="29">
        <v>155</v>
      </c>
      <c r="H186" s="21">
        <f t="shared" si="10"/>
        <v>4650</v>
      </c>
      <c r="I186" s="15" t="s">
        <v>194</v>
      </c>
      <c r="J186" s="29">
        <v>155</v>
      </c>
      <c r="K186" s="34"/>
    </row>
    <row r="187" s="5" customFormat="1" ht="52" customHeight="1" spans="1:11">
      <c r="A187" s="26"/>
      <c r="B187" s="18">
        <v>187</v>
      </c>
      <c r="C187" s="27" t="s">
        <v>282</v>
      </c>
      <c r="D187" s="27" t="s">
        <v>283</v>
      </c>
      <c r="E187" s="28" t="s">
        <v>230</v>
      </c>
      <c r="F187" s="29">
        <v>140</v>
      </c>
      <c r="G187" s="29">
        <v>20</v>
      </c>
      <c r="H187" s="21">
        <f t="shared" si="10"/>
        <v>2800</v>
      </c>
      <c r="I187" s="15" t="s">
        <v>194</v>
      </c>
      <c r="J187" s="29">
        <v>20</v>
      </c>
      <c r="K187" s="34"/>
    </row>
    <row r="188" s="5" customFormat="1" ht="52" customHeight="1" spans="1:11">
      <c r="A188" s="26"/>
      <c r="B188" s="18">
        <v>188</v>
      </c>
      <c r="C188" s="27" t="s">
        <v>284</v>
      </c>
      <c r="D188" s="27" t="s">
        <v>285</v>
      </c>
      <c r="E188" s="28" t="s">
        <v>230</v>
      </c>
      <c r="F188" s="29">
        <v>350</v>
      </c>
      <c r="G188" s="29">
        <v>6.1</v>
      </c>
      <c r="H188" s="21">
        <f t="shared" si="10"/>
        <v>2135</v>
      </c>
      <c r="I188" s="15" t="s">
        <v>194</v>
      </c>
      <c r="J188" s="29">
        <v>6.1</v>
      </c>
      <c r="K188" s="34"/>
    </row>
    <row r="189" ht="51" customHeight="1" spans="1:11">
      <c r="A189" s="48"/>
      <c r="B189" s="18"/>
      <c r="C189" s="48"/>
      <c r="D189" s="48"/>
      <c r="E189" s="48"/>
      <c r="F189" s="49"/>
      <c r="G189" s="48"/>
      <c r="H189" s="50">
        <f>SUM(H5:H188)</f>
        <v>14062081.2456311</v>
      </c>
      <c r="I189" s="60"/>
      <c r="J189" s="48"/>
      <c r="K189" s="48"/>
    </row>
    <row r="190" ht="65" customHeight="1" spans="1:11">
      <c r="A190" s="48" t="s">
        <v>286</v>
      </c>
      <c r="B190" s="48"/>
      <c r="C190" s="48"/>
      <c r="D190" s="51" t="s">
        <v>287</v>
      </c>
      <c r="E190" s="52"/>
      <c r="F190" s="53"/>
      <c r="G190" s="52"/>
      <c r="H190" s="52"/>
      <c r="I190" s="61"/>
      <c r="J190" s="52"/>
      <c r="K190" s="62"/>
    </row>
    <row r="191" hidden="1" customHeight="1" spans="1:11">
      <c r="A191" s="48"/>
      <c r="B191" s="48"/>
      <c r="C191" s="48"/>
      <c r="D191" s="54"/>
      <c r="K191" s="63"/>
    </row>
    <row r="192" ht="4.2" hidden="1" customHeight="1" spans="1:11">
      <c r="A192" s="48"/>
      <c r="B192" s="48"/>
      <c r="C192" s="48"/>
      <c r="D192" s="54"/>
      <c r="K192" s="63"/>
    </row>
    <row r="193" ht="9" hidden="1" customHeight="1" spans="1:11">
      <c r="A193" s="48"/>
      <c r="B193" s="48"/>
      <c r="C193" s="48"/>
      <c r="D193" s="54"/>
      <c r="K193" s="63"/>
    </row>
    <row r="194" hidden="1" customHeight="1" spans="1:11">
      <c r="A194" s="48"/>
      <c r="B194" s="48"/>
      <c r="C194" s="48"/>
      <c r="D194" s="54"/>
      <c r="K194" s="63"/>
    </row>
    <row r="195" hidden="1" customHeight="1" spans="1:11">
      <c r="A195" s="48"/>
      <c r="B195" s="48"/>
      <c r="C195" s="48"/>
      <c r="D195" s="54"/>
      <c r="K195" s="63"/>
    </row>
    <row r="196" hidden="1" customHeight="1" spans="1:11">
      <c r="A196" s="48"/>
      <c r="B196" s="48"/>
      <c r="C196" s="48"/>
      <c r="D196" s="64"/>
      <c r="E196" s="65"/>
      <c r="F196" s="66"/>
      <c r="G196" s="65"/>
      <c r="H196" s="65"/>
      <c r="I196" s="70"/>
      <c r="J196" s="65"/>
      <c r="K196" s="71"/>
    </row>
    <row r="197" ht="96" customHeight="1" spans="1:11">
      <c r="A197" s="67" t="s">
        <v>288</v>
      </c>
      <c r="B197" s="52"/>
      <c r="C197" s="62"/>
      <c r="D197" s="68" t="s">
        <v>289</v>
      </c>
      <c r="E197" s="52"/>
      <c r="F197" s="53"/>
      <c r="G197" s="52"/>
      <c r="H197" s="52"/>
      <c r="I197" s="61"/>
      <c r="J197" s="52"/>
      <c r="K197" s="62"/>
    </row>
    <row r="198" customHeight="1" spans="1:11">
      <c r="A198" s="69" t="s">
        <v>290</v>
      </c>
      <c r="B198" s="69"/>
      <c r="C198" s="69"/>
      <c r="D198" s="69"/>
      <c r="E198" s="52"/>
      <c r="F198" s="53"/>
      <c r="G198" s="52"/>
      <c r="H198" s="52"/>
      <c r="I198" s="61"/>
      <c r="J198" s="52"/>
      <c r="K198" s="52"/>
    </row>
  </sheetData>
  <autoFilter ref="A1:K198">
    <extLst/>
  </autoFilter>
  <mergeCells count="15">
    <mergeCell ref="A1:K1"/>
    <mergeCell ref="B2:C2"/>
    <mergeCell ref="D2:H2"/>
    <mergeCell ref="J2:K2"/>
    <mergeCell ref="B3:C3"/>
    <mergeCell ref="D3:H3"/>
    <mergeCell ref="J3:K3"/>
    <mergeCell ref="B149:I149"/>
    <mergeCell ref="A197:C197"/>
    <mergeCell ref="D197:K197"/>
    <mergeCell ref="A198:K198"/>
    <mergeCell ref="A2:A3"/>
    <mergeCell ref="A186:A188"/>
    <mergeCell ref="A190:C196"/>
    <mergeCell ref="D190:K196"/>
  </mergeCells>
  <pageMargins left="0.16875" right="0.16875" top="0.393055555555556" bottom="0.314583333333333" header="0.236111111111111" footer="0.314583333333333"/>
  <pageSetup paperSize="9" scale="87" fitToHeight="0"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主材价格表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2019-08-26T07:49:00Z</dcterms:created>
  <cp:lastPrinted>2021-11-10T02:27:00Z</cp:lastPrinted>
  <dcterms:modified xsi:type="dcterms:W3CDTF">2023-06-08T11:36:48Z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A8FFE0F0F41D4AABAAC851EEB1FA31DE</vt:lpwstr>
  </property>
</Properties>
</file>